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Foglio1" sheetId="1" r:id="rId1"/>
    <sheet name="Foglio2" sheetId="2" r:id="rId2"/>
    <sheet name="Foglio3" sheetId="3" r:id="rId3"/>
  </sheets>
  <calcPr calcId="124519" concurrentCalc="0"/>
</workbook>
</file>

<file path=xl/calcChain.xml><?xml version="1.0" encoding="utf-8"?>
<calcChain xmlns="http://schemas.openxmlformats.org/spreadsheetml/2006/main">
  <c r="F48" i="1"/>
  <c r="F49"/>
  <c r="G49"/>
  <c r="F50"/>
  <c r="G50"/>
  <c r="F32"/>
  <c r="G32"/>
  <c r="F13"/>
  <c r="G10"/>
  <c r="G11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3"/>
  <c r="G34"/>
  <c r="G35"/>
  <c r="G36"/>
  <c r="G37"/>
  <c r="G38"/>
  <c r="G39"/>
  <c r="G40"/>
  <c r="G41"/>
  <c r="G42"/>
  <c r="G43"/>
  <c r="G44"/>
  <c r="G45"/>
  <c r="G46"/>
  <c r="G47"/>
  <c r="G48"/>
  <c r="G52"/>
  <c r="F90"/>
  <c r="D90"/>
  <c r="G74"/>
  <c r="G76"/>
  <c r="G78"/>
  <c r="F74"/>
  <c r="F75"/>
  <c r="F76"/>
  <c r="F78"/>
  <c r="G57"/>
  <c r="G58"/>
  <c r="G59"/>
  <c r="G60"/>
  <c r="G61"/>
  <c r="G62"/>
  <c r="G63"/>
  <c r="G64"/>
  <c r="G65"/>
  <c r="G66"/>
  <c r="G67"/>
  <c r="G68"/>
  <c r="G69"/>
  <c r="G70"/>
  <c r="F57"/>
  <c r="F58"/>
  <c r="F59"/>
  <c r="F60"/>
  <c r="F61"/>
  <c r="F62"/>
  <c r="F63"/>
  <c r="F64"/>
  <c r="F65"/>
  <c r="F66"/>
  <c r="F67"/>
  <c r="F68"/>
  <c r="F69"/>
  <c r="F70"/>
  <c r="G53"/>
  <c r="F10"/>
  <c r="F11"/>
  <c r="F12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3"/>
  <c r="F34"/>
  <c r="F35"/>
  <c r="F36"/>
  <c r="F37"/>
  <c r="F38"/>
  <c r="F39"/>
  <c r="F40"/>
  <c r="F41"/>
  <c r="F42"/>
  <c r="F43"/>
  <c r="F44"/>
  <c r="F45"/>
  <c r="F46"/>
  <c r="F47"/>
  <c r="F51"/>
  <c r="F52"/>
  <c r="F53"/>
</calcChain>
</file>

<file path=xl/sharedStrings.xml><?xml version="1.0" encoding="utf-8"?>
<sst xmlns="http://schemas.openxmlformats.org/spreadsheetml/2006/main" count="88" uniqueCount="74">
  <si>
    <t>Importo orario</t>
  </si>
  <si>
    <t>Unità</t>
  </si>
  <si>
    <t>ORE</t>
  </si>
  <si>
    <t>importo</t>
  </si>
  <si>
    <t>Tot. Ore</t>
  </si>
  <si>
    <t>Totali</t>
  </si>
  <si>
    <t>B) Attività docenti: Ore frontali</t>
  </si>
  <si>
    <t>C) FUNZIONI STRUMENTALI</t>
  </si>
  <si>
    <t>A) Attività docenti</t>
  </si>
  <si>
    <t>Distretto scolastico n°27</t>
  </si>
  <si>
    <r>
      <t xml:space="preserve">Istituto Comprensivo “ </t>
    </r>
    <r>
      <rPr>
        <b/>
        <i/>
        <u/>
        <sz val="16"/>
        <color theme="1"/>
        <rFont val="Georgia"/>
        <family val="1"/>
      </rPr>
      <t>Matteotti-Cirillo</t>
    </r>
    <r>
      <rPr>
        <b/>
        <u/>
        <sz val="16"/>
        <color theme="1"/>
        <rFont val="Times New Roman"/>
        <family val="1"/>
      </rPr>
      <t>”</t>
    </r>
  </si>
  <si>
    <t>Via Baracca,23 –80028 Grumo Nevano (NA)</t>
  </si>
  <si>
    <t>Tel. 081-8333911: Fax 081 5057569 C.F 80060340637.Cod. Mecc:NAIC897007</t>
  </si>
  <si>
    <t>TABELLE DI LIQUIDAZIONE MOF - PERSONALE DOCENTE</t>
  </si>
  <si>
    <t>Il DS prof.ssa Giuseppina Nugnes</t>
  </si>
  <si>
    <t>COMMISSIONE AREA 4</t>
  </si>
  <si>
    <t>IL GIOCO DELLA PALLAMANO</t>
  </si>
  <si>
    <t xml:space="preserve">NATALE DI PACE </t>
  </si>
  <si>
    <t xml:space="preserve">TE PIACE O PRESEPIO </t>
  </si>
  <si>
    <t>GIOCHI MATEMATICI</t>
  </si>
  <si>
    <t>COM'ERA…COM'E' E COME SARA'</t>
  </si>
  <si>
    <t>STEP BY STEP TO ENGLISH</t>
  </si>
  <si>
    <t>VOILA' LA FRANCE</t>
  </si>
  <si>
    <t>ACCOMPAGNATORI VIAGGIO D'ISTRUZIONE</t>
  </si>
  <si>
    <t xml:space="preserve">B) AREE A RISCHIO  </t>
  </si>
  <si>
    <t>GESTIONE POF - COORD. CURR. VERTICALE E PROGRAMMAZIONE</t>
  </si>
  <si>
    <t>AUTOV. E PIANO DI MIGLIORAMENTO-COORDINAM.-RAV- SOSTEGNO AI DOCENTI, AGGIORNAMENTO E FORMAZIONE</t>
  </si>
  <si>
    <t>ATTIVITA' INTEGRATIVE, CURR. ED EXTRACURR., RAPPORTI CON GLI ENTI LOCALI</t>
  </si>
  <si>
    <t>VISITE GUIDATE, USCITE DIDATTICHE E VIAGGI D'ISTRUZIONE</t>
  </si>
  <si>
    <t>CONTINUITA', ORIENTAMENTO E DISPERSIONE</t>
  </si>
  <si>
    <t>COORDINAMENTO LABORATORI E DOTAZIONI MULTIMEDIALI</t>
  </si>
  <si>
    <t>DISAGIO E DISABILITA' (n. 2 doc)</t>
  </si>
  <si>
    <t>MULTIMEDIALITA' IN RETE</t>
  </si>
  <si>
    <t>ARTI MARZIALI</t>
  </si>
  <si>
    <t>assistenti amm.vi (COMPENSO ORARIO € 14,50)</t>
  </si>
  <si>
    <t xml:space="preserve"> PRIMO COLLABORATORE </t>
  </si>
  <si>
    <t xml:space="preserve">SECONDO COLLABORATORE </t>
  </si>
  <si>
    <t xml:space="preserve">VICEPRESIDENTE ESAMI SECONDARIA I </t>
  </si>
  <si>
    <t xml:space="preserve">SEGRETARIO ESAMI I GRADO </t>
  </si>
  <si>
    <t xml:space="preserve">COLL. SEGR. COLL. DOCENTI </t>
  </si>
  <si>
    <t>SEGR. CONS. ISTITUTO</t>
  </si>
  <si>
    <t xml:space="preserve">RESPONSABILE PLESSO MEUCCI </t>
  </si>
  <si>
    <t xml:space="preserve">RESPONSABILE PLESSO QUINTAVALLE </t>
  </si>
  <si>
    <t xml:space="preserve">RESPONSABILE  PLESSO QUINTAVALLE </t>
  </si>
  <si>
    <t xml:space="preserve"> RESPONSABILE PLESSO BARACCA SC. SEC. I GRADO </t>
  </si>
  <si>
    <t xml:space="preserve">RESP. PLESSO BARACCA SC. SEC. I GRADO </t>
  </si>
  <si>
    <t xml:space="preserve">RESP. PLESSO BARACCA SCUOLA PRIMARIA </t>
  </si>
  <si>
    <t xml:space="preserve">RESP. PLESSO BARACCA SCUOLA INFANZIA </t>
  </si>
  <si>
    <t xml:space="preserve">RESP. PLESSO QUINTAVALLE SCUOLA INFANZIA </t>
  </si>
  <si>
    <t xml:space="preserve">COORD. REG. ELETTRONICO SCUOLA SEC. I GRADO </t>
  </si>
  <si>
    <t xml:space="preserve"> COORD. REGISTRO ELETTRONICO SCUOLA INF. E PRIMARIA </t>
  </si>
  <si>
    <t xml:space="preserve">COMMISSIONE ORARIO </t>
  </si>
  <si>
    <t xml:space="preserve"> COMMISSIONE ELETTORALE </t>
  </si>
  <si>
    <t xml:space="preserve">COMMISSIONE AREA 1 </t>
  </si>
  <si>
    <t xml:space="preserve">COMMISSIONE AREA 5 </t>
  </si>
  <si>
    <t xml:space="preserve">COMMISSIONE AREA 7 </t>
  </si>
  <si>
    <t xml:space="preserve">COMMISSIONE AREA 6 </t>
  </si>
  <si>
    <t xml:space="preserve">REFERENTE INVALSI </t>
  </si>
  <si>
    <t xml:space="preserve">REFERENTE LEGALITA’ </t>
  </si>
  <si>
    <t xml:space="preserve">REFERENTE AMBIENTE </t>
  </si>
  <si>
    <t xml:space="preserve">REFERENTE SALUTE </t>
  </si>
  <si>
    <t>REFERENTE BULLISMO</t>
  </si>
  <si>
    <t xml:space="preserve">REFERENTE STRUMENTO MUSICALE </t>
  </si>
  <si>
    <t xml:space="preserve">TUTOR NEO IMMESSI </t>
  </si>
  <si>
    <t xml:space="preserve">COORDINATORI DI CLASSE SCUOLA SECONDARIA </t>
  </si>
  <si>
    <t xml:space="preserve">COORDINATORI DI CLASSE SCUOLA PRIMARIA </t>
  </si>
  <si>
    <t xml:space="preserve">COORDINATORI DI CLASSE SCUOLA INFANZIA  </t>
  </si>
  <si>
    <t xml:space="preserve">REFERENTI ED. CIVICA </t>
  </si>
  <si>
    <t xml:space="preserve">REFERENTE PIATTAFORMA </t>
  </si>
  <si>
    <t>REFERENTE CREATIVITA' A DISTANZA</t>
  </si>
  <si>
    <t xml:space="preserve">FLESSIBILITA' STRUMENTO MUSICALE </t>
  </si>
  <si>
    <t xml:space="preserve">FORMAZIONE CLASSI </t>
  </si>
  <si>
    <t xml:space="preserve">ATTIVITA' DI FORMAZIONE AFFERENTE IL NUOVO PEI </t>
  </si>
  <si>
    <t xml:space="preserve">REFERENTI COVID </t>
  </si>
</sst>
</file>

<file path=xl/styles.xml><?xml version="1.0" encoding="utf-8"?>
<styleSheet xmlns="http://schemas.openxmlformats.org/spreadsheetml/2006/main">
  <numFmts count="2">
    <numFmt numFmtId="164" formatCode="&quot;€&quot;\ #,##0.00;[Red]\-&quot;€&quot;\ #,##0.00"/>
    <numFmt numFmtId="165" formatCode="_-* #,##0.00_-;\-* #,##0.00_-;_-* &quot;-&quot;??_-;_-@_-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26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Arial"/>
      <family val="2"/>
    </font>
    <font>
      <b/>
      <sz val="7"/>
      <name val="Arial"/>
      <family val="2"/>
    </font>
    <font>
      <sz val="12"/>
      <color theme="1"/>
      <name val="Georgia"/>
      <family val="1"/>
    </font>
    <font>
      <b/>
      <sz val="12"/>
      <color theme="1"/>
      <name val="Times New Roman"/>
      <family val="1"/>
    </font>
    <font>
      <b/>
      <u/>
      <sz val="16"/>
      <color theme="1"/>
      <name val="Times New Roman"/>
      <family val="1"/>
    </font>
    <font>
      <b/>
      <i/>
      <u/>
      <sz val="16"/>
      <color theme="1"/>
      <name val="Georgia"/>
      <family val="1"/>
    </font>
    <font>
      <b/>
      <sz val="14"/>
      <color theme="1"/>
      <name val="Calibri"/>
      <family val="2"/>
      <scheme val="minor"/>
    </font>
    <font>
      <b/>
      <sz val="14"/>
      <color theme="1"/>
      <name val="Georgia"/>
      <family val="1"/>
    </font>
    <font>
      <b/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5" fillId="0" borderId="0"/>
    <xf numFmtId="165" fontId="1" fillId="0" borderId="0" applyFont="0" applyFill="0" applyBorder="0" applyAlignment="0" applyProtection="0"/>
  </cellStyleXfs>
  <cellXfs count="61">
    <xf numFmtId="0" fontId="0" fillId="0" borderId="0" xfId="0"/>
    <xf numFmtId="0" fontId="3" fillId="2" borderId="0" xfId="1" applyFont="1" applyFill="1"/>
    <xf numFmtId="0" fontId="4" fillId="2" borderId="0" xfId="1" applyFont="1" applyFill="1" applyAlignment="1">
      <alignment horizontal="center"/>
    </xf>
    <xf numFmtId="0" fontId="1" fillId="2" borderId="0" xfId="1" applyFont="1" applyFill="1" applyAlignment="1">
      <alignment horizontal="centerContinuous"/>
    </xf>
    <xf numFmtId="0" fontId="4" fillId="2" borderId="0" xfId="1" applyFont="1" applyFill="1" applyAlignment="1">
      <alignment horizontal="centerContinuous"/>
    </xf>
    <xf numFmtId="164" fontId="2" fillId="2" borderId="1" xfId="1" applyNumberFormat="1" applyFont="1" applyFill="1" applyBorder="1" applyAlignment="1">
      <alignment horizontal="center"/>
    </xf>
    <xf numFmtId="0" fontId="5" fillId="2" borderId="0" xfId="2" applyFill="1"/>
    <xf numFmtId="0" fontId="1" fillId="2" borderId="0" xfId="1" applyFill="1"/>
    <xf numFmtId="0" fontId="0" fillId="2" borderId="2" xfId="1" applyFont="1" applyFill="1" applyBorder="1" applyAlignment="1">
      <alignment horizontal="center"/>
    </xf>
    <xf numFmtId="0" fontId="1" fillId="2" borderId="2" xfId="1" applyFill="1" applyBorder="1" applyAlignment="1">
      <alignment horizontal="center"/>
    </xf>
    <xf numFmtId="0" fontId="1" fillId="2" borderId="2" xfId="1" applyFill="1" applyBorder="1" applyAlignment="1">
      <alignment horizontal="right"/>
    </xf>
    <xf numFmtId="0" fontId="2" fillId="2" borderId="2" xfId="1" applyFont="1" applyFill="1" applyBorder="1" applyAlignment="1">
      <alignment horizontal="center"/>
    </xf>
    <xf numFmtId="0" fontId="6" fillId="3" borderId="3" xfId="1" applyFont="1" applyFill="1" applyBorder="1"/>
    <xf numFmtId="0" fontId="1" fillId="3" borderId="1" xfId="1" applyFill="1" applyBorder="1" applyAlignment="1">
      <alignment horizontal="center"/>
    </xf>
    <xf numFmtId="0" fontId="7" fillId="3" borderId="1" xfId="1" applyFont="1" applyFill="1" applyBorder="1" applyAlignment="1">
      <alignment horizontal="center"/>
    </xf>
    <xf numFmtId="164" fontId="1" fillId="2" borderId="1" xfId="1" applyNumberFormat="1" applyFill="1" applyBorder="1"/>
    <xf numFmtId="0" fontId="1" fillId="2" borderId="1" xfId="1" applyFill="1" applyBorder="1" applyAlignment="1">
      <alignment horizontal="center"/>
    </xf>
    <xf numFmtId="0" fontId="2" fillId="2" borderId="4" xfId="1" applyFont="1" applyFill="1" applyBorder="1" applyAlignment="1">
      <alignment horizontal="center"/>
    </xf>
    <xf numFmtId="0" fontId="0" fillId="2" borderId="4" xfId="1" applyFont="1" applyFill="1" applyBorder="1" applyAlignment="1">
      <alignment horizontal="center"/>
    </xf>
    <xf numFmtId="0" fontId="1" fillId="3" borderId="1" xfId="1" applyFill="1" applyBorder="1" applyAlignment="1">
      <alignment horizontal="center" vertical="center"/>
    </xf>
    <xf numFmtId="0" fontId="0" fillId="2" borderId="5" xfId="1" applyFont="1" applyFill="1" applyBorder="1" applyAlignment="1">
      <alignment horizontal="center"/>
    </xf>
    <xf numFmtId="0" fontId="1" fillId="2" borderId="0" xfId="1" applyFill="1" applyBorder="1"/>
    <xf numFmtId="0" fontId="6" fillId="2" borderId="0" xfId="1" applyFont="1" applyFill="1" applyBorder="1"/>
    <xf numFmtId="0" fontId="1" fillId="2" borderId="0" xfId="1" applyFill="1" applyBorder="1" applyAlignment="1">
      <alignment horizontal="center"/>
    </xf>
    <xf numFmtId="0" fontId="1" fillId="2" borderId="0" xfId="1" applyFill="1" applyBorder="1" applyAlignment="1">
      <alignment horizontal="right"/>
    </xf>
    <xf numFmtId="0" fontId="2" fillId="2" borderId="5" xfId="1" applyFont="1" applyFill="1" applyBorder="1" applyAlignment="1">
      <alignment horizontal="center"/>
    </xf>
    <xf numFmtId="0" fontId="0" fillId="3" borderId="1" xfId="1" applyFont="1" applyFill="1" applyBorder="1" applyAlignment="1">
      <alignment horizontal="center"/>
    </xf>
    <xf numFmtId="164" fontId="1" fillId="2" borderId="1" xfId="1" applyNumberFormat="1" applyFont="1" applyFill="1" applyBorder="1"/>
    <xf numFmtId="0" fontId="8" fillId="2" borderId="0" xfId="1" applyFont="1" applyFill="1" applyAlignment="1">
      <alignment horizontal="right"/>
    </xf>
    <xf numFmtId="0" fontId="2" fillId="2" borderId="0" xfId="1" applyFont="1" applyFill="1" applyAlignment="1">
      <alignment horizontal="center"/>
    </xf>
    <xf numFmtId="0" fontId="1" fillId="2" borderId="0" xfId="1" applyFill="1" applyAlignment="1">
      <alignment horizontal="center"/>
    </xf>
    <xf numFmtId="164" fontId="2" fillId="2" borderId="1" xfId="1" applyNumberFormat="1" applyFont="1" applyFill="1" applyBorder="1"/>
    <xf numFmtId="0" fontId="2" fillId="2" borderId="1" xfId="1" applyFont="1" applyFill="1" applyBorder="1" applyAlignment="1">
      <alignment horizontal="center"/>
    </xf>
    <xf numFmtId="0" fontId="6" fillId="2" borderId="0" xfId="1" applyFont="1" applyFill="1"/>
    <xf numFmtId="0" fontId="6" fillId="3" borderId="1" xfId="1" applyFont="1" applyFill="1" applyBorder="1"/>
    <xf numFmtId="0" fontId="1" fillId="3" borderId="1" xfId="1" applyFont="1" applyFill="1" applyBorder="1" applyAlignment="1">
      <alignment horizontal="center"/>
    </xf>
    <xf numFmtId="0" fontId="1" fillId="2" borderId="1" xfId="1" applyFont="1" applyFill="1" applyBorder="1" applyAlignment="1">
      <alignment horizontal="center"/>
    </xf>
    <xf numFmtId="0" fontId="2" fillId="2" borderId="1" xfId="1" applyFont="1" applyFill="1" applyBorder="1" applyAlignment="1">
      <alignment horizontal="left" indent="1"/>
    </xf>
    <xf numFmtId="0" fontId="6" fillId="2" borderId="1" xfId="1" applyFont="1" applyFill="1" applyBorder="1"/>
    <xf numFmtId="0" fontId="0" fillId="2" borderId="0" xfId="1" applyFont="1" applyFill="1" applyAlignment="1">
      <alignment horizontal="center"/>
    </xf>
    <xf numFmtId="164" fontId="2" fillId="2" borderId="5" xfId="1" applyNumberFormat="1" applyFont="1" applyFill="1" applyBorder="1"/>
    <xf numFmtId="0" fontId="2" fillId="2" borderId="0" xfId="1" applyFont="1" applyFill="1" applyAlignment="1">
      <alignment horizontal="right"/>
    </xf>
    <xf numFmtId="164" fontId="2" fillId="2" borderId="0" xfId="1" applyNumberFormat="1" applyFont="1" applyFill="1" applyBorder="1"/>
    <xf numFmtId="0" fontId="2" fillId="2" borderId="0" xfId="1" applyFont="1" applyFill="1" applyBorder="1" applyAlignment="1">
      <alignment horizontal="center"/>
    </xf>
    <xf numFmtId="165" fontId="9" fillId="2" borderId="0" xfId="3" applyFont="1" applyFill="1" applyBorder="1" applyAlignment="1">
      <alignment horizontal="center"/>
    </xf>
    <xf numFmtId="0" fontId="10" fillId="2" borderId="0" xfId="1" applyFont="1" applyFill="1" applyBorder="1" applyAlignment="1">
      <alignment horizontal="center"/>
    </xf>
    <xf numFmtId="0" fontId="0" fillId="2" borderId="2" xfId="1" applyFont="1" applyFill="1" applyBorder="1"/>
    <xf numFmtId="0" fontId="6" fillId="2" borderId="1" xfId="1" applyFont="1" applyFill="1" applyBorder="1" applyAlignment="1">
      <alignment wrapText="1"/>
    </xf>
    <xf numFmtId="0" fontId="1" fillId="2" borderId="0" xfId="1" applyFont="1" applyFill="1" applyAlignment="1">
      <alignment horizontal="center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" fillId="3" borderId="1" xfId="1" applyFont="1" applyFill="1" applyBorder="1" applyAlignment="1">
      <alignment horizontal="center" vertical="center"/>
    </xf>
    <xf numFmtId="0" fontId="15" fillId="0" borderId="0" xfId="0" applyFont="1"/>
    <xf numFmtId="0" fontId="16" fillId="0" borderId="0" xfId="0" applyFont="1" applyAlignment="1">
      <alignment horizontal="center"/>
    </xf>
    <xf numFmtId="0" fontId="2" fillId="0" borderId="0" xfId="0" applyFont="1"/>
    <xf numFmtId="0" fontId="17" fillId="0" borderId="0" xfId="0" applyFont="1"/>
    <xf numFmtId="164" fontId="1" fillId="2" borderId="0" xfId="1" applyNumberFormat="1" applyFill="1" applyBorder="1" applyAlignment="1">
      <alignment horizontal="right"/>
    </xf>
    <xf numFmtId="0" fontId="6" fillId="3" borderId="3" xfId="1" applyFont="1" applyFill="1" applyBorder="1" applyAlignment="1">
      <alignment wrapText="1"/>
    </xf>
    <xf numFmtId="0" fontId="0" fillId="0" borderId="0" xfId="0" applyBorder="1"/>
    <xf numFmtId="0" fontId="0" fillId="2" borderId="0" xfId="0" applyFill="1" applyBorder="1"/>
  </cellXfs>
  <cellStyles count="4">
    <cellStyle name="Migliaia 7 2" xfId="3"/>
    <cellStyle name="Normale" xfId="0" builtinId="0"/>
    <cellStyle name="Normale 6 2" xfId="1"/>
    <cellStyle name="Normale 7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180975</xdr:rowOff>
    </xdr:from>
    <xdr:to>
      <xdr:col>2</xdr:col>
      <xdr:colOff>0</xdr:colOff>
      <xdr:row>2</xdr:row>
      <xdr:rowOff>390525</xdr:rowOff>
    </xdr:to>
    <xdr:pic>
      <xdr:nvPicPr>
        <xdr:cNvPr id="1028" name="image1.jpeg" descr="542390225756f78888142d54f3d17e01_L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5275" y="180975"/>
          <a:ext cx="781050" cy="895350"/>
        </a:xfrm>
        <a:prstGeom prst="rect">
          <a:avLst/>
        </a:prstGeom>
        <a:noFill/>
      </xdr:spPr>
    </xdr:pic>
    <xdr:clientData/>
  </xdr:twoCellAnchor>
  <xdr:twoCellAnchor>
    <xdr:from>
      <xdr:col>3</xdr:col>
      <xdr:colOff>314325</xdr:colOff>
      <xdr:row>0</xdr:row>
      <xdr:rowOff>104775</xdr:rowOff>
    </xdr:from>
    <xdr:to>
      <xdr:col>5</xdr:col>
      <xdr:colOff>9525</xdr:colOff>
      <xdr:row>2</xdr:row>
      <xdr:rowOff>276225</xdr:rowOff>
    </xdr:to>
    <xdr:pic>
      <xdr:nvPicPr>
        <xdr:cNvPr id="1027" name="image2.jpeg" descr="logo-minister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905500" y="104775"/>
          <a:ext cx="847725" cy="85725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94"/>
  <sheetViews>
    <sheetView tabSelected="1" topLeftCell="A22" workbookViewId="0">
      <selection activeCell="A41" sqref="A41:XFD41"/>
    </sheetView>
  </sheetViews>
  <sheetFormatPr defaultRowHeight="15"/>
  <cols>
    <col min="1" max="1" width="3.7109375" customWidth="1"/>
    <col min="2" max="2" width="12.42578125" customWidth="1"/>
    <col min="3" max="3" width="61.85546875" customWidth="1"/>
    <col min="5" max="5" width="8.140625" customWidth="1"/>
    <col min="6" max="6" width="12.85546875" customWidth="1"/>
    <col min="7" max="7" width="14" customWidth="1"/>
  </cols>
  <sheetData>
    <row r="1" spans="2:7" ht="23.25" customHeight="1">
      <c r="C1" s="49" t="s">
        <v>9</v>
      </c>
    </row>
    <row r="2" spans="2:7" ht="30.75" customHeight="1">
      <c r="C2" s="50" t="s">
        <v>10</v>
      </c>
    </row>
    <row r="3" spans="2:7" ht="32.25" customHeight="1">
      <c r="C3" s="51" t="s">
        <v>11</v>
      </c>
    </row>
    <row r="4" spans="2:7" ht="30.75" customHeight="1">
      <c r="C4" s="51" t="s">
        <v>12</v>
      </c>
    </row>
    <row r="5" spans="2:7" ht="30.75" customHeight="1">
      <c r="C5" s="51"/>
    </row>
    <row r="6" spans="2:7" s="53" customFormat="1" ht="18.75">
      <c r="C6" s="54" t="s">
        <v>13</v>
      </c>
    </row>
    <row r="8" spans="2:7" ht="33.75">
      <c r="B8" s="1" t="s">
        <v>8</v>
      </c>
      <c r="C8" s="2"/>
      <c r="D8" s="48" t="s">
        <v>0</v>
      </c>
      <c r="E8" s="4"/>
      <c r="F8" s="5">
        <v>17.5</v>
      </c>
      <c r="G8" s="6"/>
    </row>
    <row r="9" spans="2:7">
      <c r="B9" s="7"/>
      <c r="C9" s="7"/>
      <c r="D9" s="8" t="s">
        <v>1</v>
      </c>
      <c r="E9" s="9" t="s">
        <v>2</v>
      </c>
      <c r="F9" s="10" t="s">
        <v>3</v>
      </c>
      <c r="G9" s="9" t="s">
        <v>4</v>
      </c>
    </row>
    <row r="10" spans="2:7">
      <c r="B10" s="11"/>
      <c r="C10" s="12" t="s">
        <v>35</v>
      </c>
      <c r="D10" s="13">
        <v>1</v>
      </c>
      <c r="E10" s="14">
        <v>50</v>
      </c>
      <c r="F10" s="15">
        <f>D10*E10*17.5</f>
        <v>875</v>
      </c>
      <c r="G10" s="16">
        <f t="shared" ref="G10:G50" si="0">D10*E10</f>
        <v>50</v>
      </c>
    </row>
    <row r="11" spans="2:7">
      <c r="B11" s="17"/>
      <c r="C11" s="12" t="s">
        <v>36</v>
      </c>
      <c r="D11" s="13">
        <v>1</v>
      </c>
      <c r="E11" s="13">
        <v>50</v>
      </c>
      <c r="F11" s="15">
        <f t="shared" ref="F11:F52" si="1">D11*E11*17.5</f>
        <v>875</v>
      </c>
      <c r="G11" s="16">
        <f t="shared" si="0"/>
        <v>50</v>
      </c>
    </row>
    <row r="12" spans="2:7">
      <c r="B12" s="17"/>
      <c r="C12" s="12" t="s">
        <v>37</v>
      </c>
      <c r="D12" s="13">
        <v>1</v>
      </c>
      <c r="E12" s="13">
        <v>20</v>
      </c>
      <c r="F12" s="15">
        <f t="shared" si="1"/>
        <v>350</v>
      </c>
      <c r="G12" s="16">
        <v>20</v>
      </c>
    </row>
    <row r="13" spans="2:7">
      <c r="B13" s="17"/>
      <c r="C13" s="12" t="s">
        <v>38</v>
      </c>
      <c r="D13" s="13">
        <v>1</v>
      </c>
      <c r="E13" s="13">
        <v>20</v>
      </c>
      <c r="F13" s="15">
        <f t="shared" si="1"/>
        <v>350</v>
      </c>
      <c r="G13" s="16">
        <v>20</v>
      </c>
    </row>
    <row r="14" spans="2:7">
      <c r="B14" s="17"/>
      <c r="C14" s="12" t="s">
        <v>39</v>
      </c>
      <c r="D14" s="13">
        <v>1</v>
      </c>
      <c r="E14" s="13">
        <v>15</v>
      </c>
      <c r="F14" s="15">
        <f t="shared" si="1"/>
        <v>262.5</v>
      </c>
      <c r="G14" s="16">
        <f t="shared" si="0"/>
        <v>15</v>
      </c>
    </row>
    <row r="15" spans="2:7">
      <c r="B15" s="17"/>
      <c r="C15" s="12" t="s">
        <v>40</v>
      </c>
      <c r="D15" s="13">
        <v>1</v>
      </c>
      <c r="E15" s="13">
        <v>10</v>
      </c>
      <c r="F15" s="15">
        <f t="shared" si="1"/>
        <v>175</v>
      </c>
      <c r="G15" s="16">
        <f t="shared" si="0"/>
        <v>10</v>
      </c>
    </row>
    <row r="16" spans="2:7">
      <c r="B16" s="17"/>
      <c r="C16" s="12" t="s">
        <v>41</v>
      </c>
      <c r="D16" s="13">
        <v>1</v>
      </c>
      <c r="E16" s="13">
        <v>36</v>
      </c>
      <c r="F16" s="15">
        <f t="shared" si="1"/>
        <v>630</v>
      </c>
      <c r="G16" s="16">
        <f t="shared" si="0"/>
        <v>36</v>
      </c>
    </row>
    <row r="17" spans="2:7">
      <c r="B17" s="17"/>
      <c r="C17" s="12" t="s">
        <v>41</v>
      </c>
      <c r="D17" s="13">
        <v>1</v>
      </c>
      <c r="E17" s="13">
        <v>36</v>
      </c>
      <c r="F17" s="15">
        <f t="shared" si="1"/>
        <v>630</v>
      </c>
      <c r="G17" s="16">
        <f t="shared" si="0"/>
        <v>36</v>
      </c>
    </row>
    <row r="18" spans="2:7">
      <c r="B18" s="17"/>
      <c r="C18" s="12" t="s">
        <v>42</v>
      </c>
      <c r="D18" s="13">
        <v>1</v>
      </c>
      <c r="E18" s="13">
        <v>30</v>
      </c>
      <c r="F18" s="15">
        <f t="shared" si="1"/>
        <v>525</v>
      </c>
      <c r="G18" s="16">
        <f t="shared" si="0"/>
        <v>30</v>
      </c>
    </row>
    <row r="19" spans="2:7">
      <c r="B19" s="17"/>
      <c r="C19" s="12" t="s">
        <v>43</v>
      </c>
      <c r="D19" s="13">
        <v>1</v>
      </c>
      <c r="E19" s="13">
        <v>30</v>
      </c>
      <c r="F19" s="15">
        <f t="shared" si="1"/>
        <v>525</v>
      </c>
      <c r="G19" s="16">
        <f t="shared" si="0"/>
        <v>30</v>
      </c>
    </row>
    <row r="20" spans="2:7">
      <c r="B20" s="17"/>
      <c r="C20" s="12" t="s">
        <v>44</v>
      </c>
      <c r="D20" s="13">
        <v>1</v>
      </c>
      <c r="E20" s="13">
        <v>22</v>
      </c>
      <c r="F20" s="15">
        <f t="shared" si="1"/>
        <v>385</v>
      </c>
      <c r="G20" s="16">
        <f t="shared" si="0"/>
        <v>22</v>
      </c>
    </row>
    <row r="21" spans="2:7">
      <c r="B21" s="18"/>
      <c r="C21" s="12" t="s">
        <v>45</v>
      </c>
      <c r="D21" s="19">
        <v>1</v>
      </c>
      <c r="E21" s="19">
        <v>12</v>
      </c>
      <c r="F21" s="15">
        <f t="shared" si="1"/>
        <v>210</v>
      </c>
      <c r="G21" s="16">
        <f t="shared" si="0"/>
        <v>12</v>
      </c>
    </row>
    <row r="22" spans="2:7">
      <c r="B22" s="18"/>
      <c r="C22" s="12" t="s">
        <v>46</v>
      </c>
      <c r="D22" s="19">
        <v>1</v>
      </c>
      <c r="E22" s="19">
        <v>38</v>
      </c>
      <c r="F22" s="15">
        <f t="shared" si="1"/>
        <v>665</v>
      </c>
      <c r="G22" s="16">
        <f t="shared" si="0"/>
        <v>38</v>
      </c>
    </row>
    <row r="23" spans="2:7">
      <c r="B23" s="18"/>
      <c r="C23" s="12" t="s">
        <v>47</v>
      </c>
      <c r="D23" s="19">
        <v>1</v>
      </c>
      <c r="E23" s="19">
        <v>18</v>
      </c>
      <c r="F23" s="15">
        <f t="shared" si="1"/>
        <v>315</v>
      </c>
      <c r="G23" s="16">
        <f t="shared" si="0"/>
        <v>18</v>
      </c>
    </row>
    <row r="24" spans="2:7">
      <c r="B24" s="18"/>
      <c r="C24" s="12" t="s">
        <v>48</v>
      </c>
      <c r="D24" s="19">
        <v>1</v>
      </c>
      <c r="E24" s="19">
        <v>15</v>
      </c>
      <c r="F24" s="15">
        <f t="shared" si="1"/>
        <v>262.5</v>
      </c>
      <c r="G24" s="16">
        <f t="shared" si="0"/>
        <v>15</v>
      </c>
    </row>
    <row r="25" spans="2:7">
      <c r="B25" s="18"/>
      <c r="C25" s="12" t="s">
        <v>49</v>
      </c>
      <c r="D25" s="19">
        <v>1</v>
      </c>
      <c r="E25" s="19">
        <v>25</v>
      </c>
      <c r="F25" s="15">
        <f t="shared" si="1"/>
        <v>437.5</v>
      </c>
      <c r="G25" s="16">
        <f t="shared" si="0"/>
        <v>25</v>
      </c>
    </row>
    <row r="26" spans="2:7">
      <c r="B26" s="18"/>
      <c r="C26" s="12" t="s">
        <v>50</v>
      </c>
      <c r="D26" s="19">
        <v>1</v>
      </c>
      <c r="E26" s="19">
        <v>25</v>
      </c>
      <c r="F26" s="15">
        <f t="shared" si="1"/>
        <v>437.5</v>
      </c>
      <c r="G26" s="16">
        <f t="shared" si="0"/>
        <v>25</v>
      </c>
    </row>
    <row r="27" spans="2:7">
      <c r="B27" s="18"/>
      <c r="C27" s="12" t="s">
        <v>51</v>
      </c>
      <c r="D27" s="19">
        <v>2</v>
      </c>
      <c r="E27" s="19">
        <v>10</v>
      </c>
      <c r="F27" s="15">
        <f t="shared" si="1"/>
        <v>350</v>
      </c>
      <c r="G27" s="16">
        <f t="shared" si="0"/>
        <v>20</v>
      </c>
    </row>
    <row r="28" spans="2:7">
      <c r="B28" s="18"/>
      <c r="C28" s="12" t="s">
        <v>52</v>
      </c>
      <c r="D28" s="19">
        <v>2</v>
      </c>
      <c r="E28" s="19">
        <v>15</v>
      </c>
      <c r="F28" s="15">
        <f t="shared" si="1"/>
        <v>525</v>
      </c>
      <c r="G28" s="16">
        <f t="shared" si="0"/>
        <v>30</v>
      </c>
    </row>
    <row r="29" spans="2:7">
      <c r="B29" s="18"/>
      <c r="C29" s="12" t="s">
        <v>53</v>
      </c>
      <c r="D29" s="19">
        <v>4</v>
      </c>
      <c r="E29" s="19">
        <v>8</v>
      </c>
      <c r="F29" s="15">
        <f t="shared" si="1"/>
        <v>560</v>
      </c>
      <c r="G29" s="16">
        <f t="shared" si="0"/>
        <v>32</v>
      </c>
    </row>
    <row r="30" spans="2:7">
      <c r="B30" s="18"/>
      <c r="C30" s="12" t="s">
        <v>15</v>
      </c>
      <c r="D30" s="19">
        <v>0</v>
      </c>
      <c r="E30" s="19">
        <v>0</v>
      </c>
      <c r="F30" s="15">
        <f t="shared" si="1"/>
        <v>0</v>
      </c>
      <c r="G30" s="16">
        <f t="shared" si="0"/>
        <v>0</v>
      </c>
    </row>
    <row r="31" spans="2:7">
      <c r="B31" s="18"/>
      <c r="C31" s="58" t="s">
        <v>54</v>
      </c>
      <c r="D31" s="19">
        <v>7</v>
      </c>
      <c r="E31" s="19">
        <v>8</v>
      </c>
      <c r="F31" s="15">
        <f t="shared" si="1"/>
        <v>980</v>
      </c>
      <c r="G31" s="16">
        <f t="shared" si="0"/>
        <v>56</v>
      </c>
    </row>
    <row r="32" spans="2:7">
      <c r="B32" s="18"/>
      <c r="C32" s="12" t="s">
        <v>56</v>
      </c>
      <c r="D32" s="19">
        <v>1</v>
      </c>
      <c r="E32" s="19">
        <v>8</v>
      </c>
      <c r="F32" s="15">
        <f t="shared" si="1"/>
        <v>140</v>
      </c>
      <c r="G32" s="16">
        <f t="shared" si="0"/>
        <v>8</v>
      </c>
    </row>
    <row r="33" spans="2:7">
      <c r="B33" s="18"/>
      <c r="C33" s="12" t="s">
        <v>55</v>
      </c>
      <c r="D33" s="19">
        <v>2</v>
      </c>
      <c r="E33" s="19">
        <v>8</v>
      </c>
      <c r="F33" s="15">
        <f t="shared" si="1"/>
        <v>280</v>
      </c>
      <c r="G33" s="16">
        <f t="shared" si="0"/>
        <v>16</v>
      </c>
    </row>
    <row r="34" spans="2:7">
      <c r="B34" s="18"/>
      <c r="C34" s="12" t="s">
        <v>57</v>
      </c>
      <c r="D34" s="52">
        <v>2</v>
      </c>
      <c r="E34" s="52">
        <v>10</v>
      </c>
      <c r="F34" s="15">
        <f t="shared" si="1"/>
        <v>350</v>
      </c>
      <c r="G34" s="36">
        <f t="shared" si="0"/>
        <v>20</v>
      </c>
    </row>
    <row r="35" spans="2:7">
      <c r="B35" s="18"/>
      <c r="C35" s="12" t="s">
        <v>58</v>
      </c>
      <c r="D35" s="52">
        <v>1</v>
      </c>
      <c r="E35" s="52">
        <v>6</v>
      </c>
      <c r="F35" s="15">
        <f t="shared" si="1"/>
        <v>105</v>
      </c>
      <c r="G35" s="36">
        <f t="shared" si="0"/>
        <v>6</v>
      </c>
    </row>
    <row r="36" spans="2:7">
      <c r="B36" s="18"/>
      <c r="C36" s="12" t="s">
        <v>59</v>
      </c>
      <c r="D36" s="52">
        <v>1</v>
      </c>
      <c r="E36" s="52">
        <v>6</v>
      </c>
      <c r="F36" s="15">
        <f t="shared" si="1"/>
        <v>105</v>
      </c>
      <c r="G36" s="36">
        <f t="shared" si="0"/>
        <v>6</v>
      </c>
    </row>
    <row r="37" spans="2:7">
      <c r="B37" s="18"/>
      <c r="C37" s="12" t="s">
        <v>60</v>
      </c>
      <c r="D37" s="52">
        <v>1</v>
      </c>
      <c r="E37" s="52">
        <v>6</v>
      </c>
      <c r="F37" s="15">
        <f t="shared" si="1"/>
        <v>105</v>
      </c>
      <c r="G37" s="36">
        <f t="shared" si="0"/>
        <v>6</v>
      </c>
    </row>
    <row r="38" spans="2:7">
      <c r="B38" s="18"/>
      <c r="C38" s="12" t="s">
        <v>61</v>
      </c>
      <c r="D38" s="52">
        <v>1</v>
      </c>
      <c r="E38" s="52">
        <v>6</v>
      </c>
      <c r="F38" s="15">
        <f t="shared" si="1"/>
        <v>105</v>
      </c>
      <c r="G38" s="36">
        <f t="shared" si="0"/>
        <v>6</v>
      </c>
    </row>
    <row r="39" spans="2:7">
      <c r="B39" s="18"/>
      <c r="C39" s="12" t="s">
        <v>62</v>
      </c>
      <c r="D39" s="52">
        <v>1</v>
      </c>
      <c r="E39" s="52">
        <v>8</v>
      </c>
      <c r="F39" s="15">
        <f t="shared" si="1"/>
        <v>140</v>
      </c>
      <c r="G39" s="36">
        <f t="shared" si="0"/>
        <v>8</v>
      </c>
    </row>
    <row r="40" spans="2:7">
      <c r="B40" s="18"/>
      <c r="C40" s="12" t="s">
        <v>63</v>
      </c>
      <c r="D40" s="52">
        <v>4</v>
      </c>
      <c r="E40" s="52">
        <v>8</v>
      </c>
      <c r="F40" s="15">
        <f t="shared" si="1"/>
        <v>560</v>
      </c>
      <c r="G40" s="36">
        <f t="shared" si="0"/>
        <v>32</v>
      </c>
    </row>
    <row r="41" spans="2:7">
      <c r="B41" s="18"/>
      <c r="C41" s="12" t="s">
        <v>64</v>
      </c>
      <c r="D41" s="19">
        <v>32</v>
      </c>
      <c r="E41" s="19">
        <v>5</v>
      </c>
      <c r="F41" s="15">
        <f t="shared" si="1"/>
        <v>2800</v>
      </c>
      <c r="G41" s="16">
        <f t="shared" si="0"/>
        <v>160</v>
      </c>
    </row>
    <row r="42" spans="2:7">
      <c r="B42" s="18"/>
      <c r="C42" s="12" t="s">
        <v>65</v>
      </c>
      <c r="D42" s="19">
        <v>5</v>
      </c>
      <c r="E42" s="19">
        <v>5</v>
      </c>
      <c r="F42" s="15">
        <f t="shared" si="1"/>
        <v>437.5</v>
      </c>
      <c r="G42" s="16">
        <f t="shared" si="0"/>
        <v>25</v>
      </c>
    </row>
    <row r="43" spans="2:7">
      <c r="B43" s="18"/>
      <c r="C43" s="12" t="s">
        <v>66</v>
      </c>
      <c r="D43" s="19">
        <v>2</v>
      </c>
      <c r="E43" s="19">
        <v>5</v>
      </c>
      <c r="F43" s="15">
        <f t="shared" si="1"/>
        <v>175</v>
      </c>
      <c r="G43" s="16">
        <f t="shared" si="0"/>
        <v>10</v>
      </c>
    </row>
    <row r="44" spans="2:7">
      <c r="B44" s="18"/>
      <c r="C44" s="12" t="s">
        <v>67</v>
      </c>
      <c r="D44" s="19">
        <v>2</v>
      </c>
      <c r="E44" s="19">
        <v>10</v>
      </c>
      <c r="F44" s="15">
        <f t="shared" si="1"/>
        <v>350</v>
      </c>
      <c r="G44" s="16">
        <f t="shared" si="0"/>
        <v>20</v>
      </c>
    </row>
    <row r="45" spans="2:7">
      <c r="B45" s="18"/>
      <c r="C45" s="12" t="s">
        <v>68</v>
      </c>
      <c r="D45" s="19">
        <v>1</v>
      </c>
      <c r="E45" s="19">
        <v>50</v>
      </c>
      <c r="F45" s="15">
        <f t="shared" si="1"/>
        <v>875</v>
      </c>
      <c r="G45" s="16">
        <f t="shared" si="0"/>
        <v>50</v>
      </c>
    </row>
    <row r="46" spans="2:7">
      <c r="B46" s="18"/>
      <c r="C46" s="12" t="s">
        <v>69</v>
      </c>
      <c r="D46" s="19">
        <v>1</v>
      </c>
      <c r="E46" s="19">
        <v>23</v>
      </c>
      <c r="F46" s="15">
        <f t="shared" si="1"/>
        <v>402.5</v>
      </c>
      <c r="G46" s="16">
        <f t="shared" si="0"/>
        <v>23</v>
      </c>
    </row>
    <row r="47" spans="2:7">
      <c r="B47" s="18"/>
      <c r="C47" s="12" t="s">
        <v>70</v>
      </c>
      <c r="D47" s="19">
        <v>4</v>
      </c>
      <c r="E47" s="19">
        <v>5</v>
      </c>
      <c r="F47" s="15">
        <f t="shared" si="1"/>
        <v>350</v>
      </c>
      <c r="G47" s="16">
        <f t="shared" si="0"/>
        <v>20</v>
      </c>
    </row>
    <row r="48" spans="2:7">
      <c r="B48" s="18"/>
      <c r="C48" s="12" t="s">
        <v>23</v>
      </c>
      <c r="D48" s="19">
        <v>0</v>
      </c>
      <c r="E48" s="19">
        <v>0</v>
      </c>
      <c r="F48" s="15">
        <f t="shared" si="1"/>
        <v>0</v>
      </c>
      <c r="G48" s="16">
        <f t="shared" si="0"/>
        <v>0</v>
      </c>
    </row>
    <row r="49" spans="2:16">
      <c r="B49" s="18"/>
      <c r="C49" s="12" t="s">
        <v>71</v>
      </c>
      <c r="D49" s="19">
        <v>1</v>
      </c>
      <c r="E49" s="19">
        <v>10</v>
      </c>
      <c r="F49" s="15">
        <f t="shared" si="1"/>
        <v>175</v>
      </c>
      <c r="G49" s="16">
        <f t="shared" si="0"/>
        <v>10</v>
      </c>
    </row>
    <row r="50" spans="2:16">
      <c r="B50" s="18"/>
      <c r="C50" s="12" t="s">
        <v>72</v>
      </c>
      <c r="D50" s="19">
        <v>2</v>
      </c>
      <c r="E50" s="19">
        <v>5</v>
      </c>
      <c r="F50" s="15">
        <f t="shared" si="1"/>
        <v>175</v>
      </c>
      <c r="G50" s="16">
        <f t="shared" si="0"/>
        <v>10</v>
      </c>
    </row>
    <row r="51" spans="2:16" ht="23.25">
      <c r="B51" s="18"/>
      <c r="C51" s="58" t="s">
        <v>73</v>
      </c>
      <c r="D51" s="19">
        <v>7</v>
      </c>
      <c r="E51" s="19">
        <v>12</v>
      </c>
      <c r="F51" s="15">
        <f t="shared" si="1"/>
        <v>1470</v>
      </c>
      <c r="G51" s="16">
        <v>84</v>
      </c>
      <c r="K51" s="56"/>
      <c r="L51" s="56"/>
      <c r="M51" s="56"/>
      <c r="N51" s="56"/>
      <c r="O51" s="56"/>
      <c r="P51" s="56"/>
    </row>
    <row r="52" spans="2:16">
      <c r="B52" s="20"/>
      <c r="C52" s="12"/>
      <c r="D52" s="19"/>
      <c r="E52" s="19"/>
      <c r="F52" s="15">
        <f t="shared" si="1"/>
        <v>0</v>
      </c>
      <c r="G52" s="16">
        <f>SUM(G10:G51)</f>
        <v>1110</v>
      </c>
    </row>
    <row r="53" spans="2:16">
      <c r="B53" s="21"/>
      <c r="C53" s="22"/>
      <c r="D53" s="23"/>
      <c r="E53" s="23"/>
      <c r="F53" s="57">
        <f>SUM(F10:F52)</f>
        <v>19425</v>
      </c>
      <c r="G53" s="23">
        <f>SUM(G52)</f>
        <v>1110</v>
      </c>
    </row>
    <row r="54" spans="2:16" ht="23.25">
      <c r="B54" s="21"/>
      <c r="C54" s="22"/>
      <c r="D54" s="23"/>
      <c r="E54" s="23"/>
      <c r="F54" s="24"/>
      <c r="G54" s="23"/>
      <c r="K54" s="56"/>
      <c r="L54" s="56"/>
      <c r="M54" s="56"/>
      <c r="N54" s="56"/>
    </row>
    <row r="55" spans="2:16" ht="33.75">
      <c r="B55" s="1" t="s">
        <v>6</v>
      </c>
      <c r="C55" s="2"/>
      <c r="D55" s="3" t="s">
        <v>0</v>
      </c>
      <c r="E55" s="4"/>
      <c r="F55" s="5">
        <v>35</v>
      </c>
      <c r="G55" s="23"/>
      <c r="I55" s="55"/>
    </row>
    <row r="56" spans="2:16">
      <c r="B56" s="7"/>
      <c r="C56" s="33"/>
      <c r="D56" s="8" t="s">
        <v>1</v>
      </c>
      <c r="E56" s="9" t="s">
        <v>2</v>
      </c>
      <c r="F56" s="10" t="s">
        <v>3</v>
      </c>
      <c r="G56" s="9" t="s">
        <v>4</v>
      </c>
    </row>
    <row r="57" spans="2:16">
      <c r="B57" s="17"/>
      <c r="C57" s="34" t="s">
        <v>19</v>
      </c>
      <c r="D57" s="35">
        <v>2</v>
      </c>
      <c r="E57" s="35">
        <v>18</v>
      </c>
      <c r="F57" s="27">
        <f>D57*E57*35</f>
        <v>1260</v>
      </c>
      <c r="G57" s="36">
        <f>D57*E57</f>
        <v>36</v>
      </c>
    </row>
    <row r="58" spans="2:16">
      <c r="B58" s="17"/>
      <c r="C58" s="34" t="s">
        <v>22</v>
      </c>
      <c r="D58" s="35">
        <v>0</v>
      </c>
      <c r="E58" s="35">
        <v>0</v>
      </c>
      <c r="F58" s="27">
        <f t="shared" ref="F58:F69" si="2">D58*E58*35</f>
        <v>0</v>
      </c>
      <c r="G58" s="36">
        <f t="shared" ref="G58:G69" si="3">D58*E58</f>
        <v>0</v>
      </c>
    </row>
    <row r="59" spans="2:16">
      <c r="B59" s="17"/>
      <c r="C59" s="34" t="s">
        <v>16</v>
      </c>
      <c r="D59" s="35">
        <v>0</v>
      </c>
      <c r="E59" s="35">
        <v>0</v>
      </c>
      <c r="F59" s="27">
        <f t="shared" si="2"/>
        <v>0</v>
      </c>
      <c r="G59" s="36">
        <f t="shared" si="3"/>
        <v>0</v>
      </c>
    </row>
    <row r="60" spans="2:16">
      <c r="B60" s="17"/>
      <c r="C60" s="34" t="s">
        <v>17</v>
      </c>
      <c r="D60" s="35">
        <v>0</v>
      </c>
      <c r="E60" s="35">
        <v>0</v>
      </c>
      <c r="F60" s="27">
        <f t="shared" si="2"/>
        <v>0</v>
      </c>
      <c r="G60" s="36">
        <f t="shared" si="3"/>
        <v>0</v>
      </c>
    </row>
    <row r="61" spans="2:16">
      <c r="B61" s="17"/>
      <c r="C61" s="34" t="s">
        <v>18</v>
      </c>
      <c r="D61" s="35">
        <v>0</v>
      </c>
      <c r="E61" s="35">
        <v>0</v>
      </c>
      <c r="F61" s="27">
        <f t="shared" si="2"/>
        <v>0</v>
      </c>
      <c r="G61" s="36">
        <f t="shared" si="3"/>
        <v>0</v>
      </c>
    </row>
    <row r="62" spans="2:16">
      <c r="B62" s="17"/>
      <c r="C62" s="34" t="s">
        <v>20</v>
      </c>
      <c r="D62" s="35">
        <v>0</v>
      </c>
      <c r="E62" s="35">
        <v>0</v>
      </c>
      <c r="F62" s="27">
        <f t="shared" si="2"/>
        <v>0</v>
      </c>
      <c r="G62" s="36">
        <f t="shared" si="3"/>
        <v>0</v>
      </c>
    </row>
    <row r="63" spans="2:16">
      <c r="B63" s="17"/>
      <c r="C63" s="34" t="s">
        <v>21</v>
      </c>
      <c r="D63" s="35">
        <v>0</v>
      </c>
      <c r="E63" s="35">
        <v>0</v>
      </c>
      <c r="F63" s="27">
        <f t="shared" si="2"/>
        <v>0</v>
      </c>
      <c r="G63" s="36">
        <f t="shared" si="3"/>
        <v>0</v>
      </c>
    </row>
    <row r="64" spans="2:16">
      <c r="B64" s="17"/>
      <c r="C64" s="34"/>
      <c r="D64" s="35">
        <v>0</v>
      </c>
      <c r="E64" s="35">
        <v>0</v>
      </c>
      <c r="F64" s="27">
        <f t="shared" si="2"/>
        <v>0</v>
      </c>
      <c r="G64" s="36">
        <f t="shared" si="3"/>
        <v>0</v>
      </c>
    </row>
    <row r="65" spans="2:7">
      <c r="B65" s="17"/>
      <c r="C65" s="34"/>
      <c r="D65" s="35">
        <v>0</v>
      </c>
      <c r="E65" s="35">
        <v>0</v>
      </c>
      <c r="F65" s="27">
        <f t="shared" si="2"/>
        <v>0</v>
      </c>
      <c r="G65" s="36">
        <f t="shared" si="3"/>
        <v>0</v>
      </c>
    </row>
    <row r="66" spans="2:7">
      <c r="B66" s="17"/>
      <c r="C66" s="34"/>
      <c r="D66" s="35">
        <v>0</v>
      </c>
      <c r="E66" s="35">
        <v>0</v>
      </c>
      <c r="F66" s="27">
        <f t="shared" si="2"/>
        <v>0</v>
      </c>
      <c r="G66" s="36">
        <f t="shared" si="3"/>
        <v>0</v>
      </c>
    </row>
    <row r="67" spans="2:7">
      <c r="B67" s="17"/>
      <c r="C67" s="34"/>
      <c r="D67" s="35">
        <v>0</v>
      </c>
      <c r="E67" s="35">
        <v>0</v>
      </c>
      <c r="F67" s="27">
        <f t="shared" si="2"/>
        <v>0</v>
      </c>
      <c r="G67" s="36">
        <f t="shared" si="3"/>
        <v>0</v>
      </c>
    </row>
    <row r="68" spans="2:7">
      <c r="B68" s="17"/>
      <c r="C68" s="34"/>
      <c r="D68" s="35">
        <v>0</v>
      </c>
      <c r="E68" s="35">
        <v>0</v>
      </c>
      <c r="F68" s="27">
        <f t="shared" si="2"/>
        <v>0</v>
      </c>
      <c r="G68" s="36">
        <f t="shared" si="3"/>
        <v>0</v>
      </c>
    </row>
    <row r="69" spans="2:7">
      <c r="B69" s="37"/>
      <c r="C69" s="38"/>
      <c r="D69" s="35"/>
      <c r="E69" s="26"/>
      <c r="F69" s="27">
        <f t="shared" si="2"/>
        <v>0</v>
      </c>
      <c r="G69" s="36">
        <f t="shared" si="3"/>
        <v>0</v>
      </c>
    </row>
    <row r="70" spans="2:7">
      <c r="B70" s="7"/>
      <c r="C70" s="28" t="s">
        <v>5</v>
      </c>
      <c r="D70" s="29"/>
      <c r="E70" s="39"/>
      <c r="F70" s="40">
        <f>SUM(F57:F69)</f>
        <v>1260</v>
      </c>
      <c r="G70" s="25">
        <f>SUM(G57:G69)</f>
        <v>36</v>
      </c>
    </row>
    <row r="71" spans="2:7">
      <c r="B71" s="7"/>
      <c r="C71" s="28"/>
      <c r="D71" s="29"/>
      <c r="E71" s="39"/>
      <c r="F71" s="42"/>
      <c r="G71" s="43"/>
    </row>
    <row r="72" spans="2:7" ht="33.75">
      <c r="B72" s="1" t="s">
        <v>24</v>
      </c>
      <c r="C72" s="2"/>
      <c r="D72" s="3" t="s">
        <v>0</v>
      </c>
      <c r="E72" s="4"/>
      <c r="F72" s="5">
        <v>35</v>
      </c>
      <c r="G72" s="23"/>
    </row>
    <row r="73" spans="2:7">
      <c r="B73" s="7"/>
      <c r="C73" s="33"/>
      <c r="D73" s="8" t="s">
        <v>1</v>
      </c>
      <c r="E73" s="9" t="s">
        <v>2</v>
      </c>
      <c r="F73" s="10" t="s">
        <v>3</v>
      </c>
      <c r="G73" s="9" t="s">
        <v>4</v>
      </c>
    </row>
    <row r="74" spans="2:7">
      <c r="B74" s="11"/>
      <c r="C74" s="34" t="s">
        <v>32</v>
      </c>
      <c r="D74" s="35">
        <v>0</v>
      </c>
      <c r="E74" s="35">
        <v>0</v>
      </c>
      <c r="F74" s="27">
        <f>D74*E74*F72</f>
        <v>0</v>
      </c>
      <c r="G74" s="36">
        <f>D74*E74</f>
        <v>0</v>
      </c>
    </row>
    <row r="75" spans="2:7">
      <c r="B75" s="17"/>
      <c r="C75" s="34" t="s">
        <v>33</v>
      </c>
      <c r="D75" s="35">
        <v>0</v>
      </c>
      <c r="E75" s="35">
        <v>0</v>
      </c>
      <c r="F75" s="27">
        <f>E75*F72</f>
        <v>0</v>
      </c>
      <c r="G75" s="36"/>
    </row>
    <row r="76" spans="2:7">
      <c r="B76" s="17"/>
      <c r="C76" s="34" t="s">
        <v>34</v>
      </c>
      <c r="D76" s="35">
        <v>0</v>
      </c>
      <c r="E76" s="35">
        <v>0</v>
      </c>
      <c r="F76" s="27">
        <f>E76*14.5</f>
        <v>0</v>
      </c>
      <c r="G76" s="36">
        <f t="shared" ref="G76" si="4">D76*E76</f>
        <v>0</v>
      </c>
    </row>
    <row r="77" spans="2:7">
      <c r="B77" s="37"/>
      <c r="C77" s="38"/>
      <c r="D77" s="35"/>
      <c r="E77" s="26">
        <v>0</v>
      </c>
      <c r="F77" s="27"/>
      <c r="G77" s="35">
        <v>0</v>
      </c>
    </row>
    <row r="78" spans="2:7">
      <c r="B78" s="7"/>
      <c r="C78" s="28"/>
      <c r="D78" s="29"/>
      <c r="E78" s="39"/>
      <c r="F78" s="40">
        <f>SUM(F74:F77)</f>
        <v>0</v>
      </c>
      <c r="G78" s="25">
        <f>SUM(G74:G77)</f>
        <v>0</v>
      </c>
    </row>
    <row r="79" spans="2:7">
      <c r="B79" s="7"/>
      <c r="C79" s="28"/>
      <c r="D79" s="29"/>
      <c r="E79" s="39"/>
      <c r="F79" s="42"/>
      <c r="G79" s="43"/>
    </row>
    <row r="80" spans="2:7">
      <c r="B80" s="7"/>
      <c r="C80" s="33"/>
      <c r="D80" s="30"/>
    </row>
    <row r="81" spans="1:9" ht="33.75">
      <c r="B81" s="1" t="s">
        <v>7</v>
      </c>
      <c r="C81" s="2"/>
      <c r="D81" s="3"/>
      <c r="E81" s="4"/>
      <c r="F81" s="5"/>
      <c r="G81" s="7"/>
    </row>
    <row r="82" spans="1:9">
      <c r="B82" s="7"/>
      <c r="C82" s="33"/>
      <c r="D82" s="8" t="s">
        <v>1</v>
      </c>
      <c r="E82" s="9"/>
      <c r="F82" s="10" t="s">
        <v>3</v>
      </c>
      <c r="G82" s="7"/>
    </row>
    <row r="83" spans="1:9">
      <c r="B83" s="46"/>
      <c r="C83" s="38" t="s">
        <v>25</v>
      </c>
      <c r="D83" s="16">
        <v>1</v>
      </c>
      <c r="E83" s="16"/>
      <c r="F83" s="15">
        <v>702.97</v>
      </c>
      <c r="G83" s="16"/>
    </row>
    <row r="84" spans="1:9" ht="26.25">
      <c r="B84" s="46"/>
      <c r="C84" s="47" t="s">
        <v>26</v>
      </c>
      <c r="D84" s="16">
        <v>1</v>
      </c>
      <c r="E84" s="16"/>
      <c r="F84" s="15">
        <v>702.97</v>
      </c>
      <c r="G84" s="16"/>
    </row>
    <row r="85" spans="1:9">
      <c r="B85" s="46"/>
      <c r="C85" s="38" t="s">
        <v>27</v>
      </c>
      <c r="D85" s="16">
        <v>1</v>
      </c>
      <c r="E85" s="16"/>
      <c r="F85" s="15">
        <v>702.97</v>
      </c>
      <c r="G85" s="16"/>
    </row>
    <row r="86" spans="1:9">
      <c r="B86" s="46"/>
      <c r="C86" s="38" t="s">
        <v>28</v>
      </c>
      <c r="D86" s="16">
        <v>0</v>
      </c>
      <c r="E86" s="16"/>
      <c r="F86" s="15">
        <v>0</v>
      </c>
      <c r="G86" s="16"/>
    </row>
    <row r="87" spans="1:9">
      <c r="B87" s="46"/>
      <c r="C87" s="38" t="s">
        <v>29</v>
      </c>
      <c r="D87" s="16">
        <v>1</v>
      </c>
      <c r="E87" s="16"/>
      <c r="F87" s="15">
        <v>702.97</v>
      </c>
      <c r="G87" s="16"/>
    </row>
    <row r="88" spans="1:9">
      <c r="B88" s="46"/>
      <c r="C88" s="38" t="s">
        <v>31</v>
      </c>
      <c r="D88" s="16">
        <v>1</v>
      </c>
      <c r="E88" s="16"/>
      <c r="F88" s="15">
        <v>703.13</v>
      </c>
      <c r="G88" s="16"/>
    </row>
    <row r="89" spans="1:9">
      <c r="B89" s="25"/>
      <c r="C89" s="38" t="s">
        <v>30</v>
      </c>
      <c r="D89" s="16">
        <v>1</v>
      </c>
      <c r="E89" s="16"/>
      <c r="F89" s="15">
        <v>702.97</v>
      </c>
      <c r="G89" s="16"/>
    </row>
    <row r="90" spans="1:9">
      <c r="B90" s="7"/>
      <c r="C90" s="41" t="s">
        <v>5</v>
      </c>
      <c r="D90" s="29">
        <f>SUM(D83:D89)</f>
        <v>6</v>
      </c>
      <c r="E90" s="23"/>
      <c r="F90" s="31">
        <f>SUM(F83:F89)</f>
        <v>4217.9800000000005</v>
      </c>
      <c r="G90" s="32"/>
    </row>
    <row r="91" spans="1:9">
      <c r="B91" s="7"/>
      <c r="C91" s="41"/>
      <c r="D91" s="29"/>
      <c r="E91" s="23"/>
      <c r="F91" s="42"/>
      <c r="G91" s="43"/>
    </row>
    <row r="92" spans="1:9">
      <c r="A92" s="59"/>
      <c r="B92" s="60"/>
      <c r="C92" s="21"/>
      <c r="D92" s="44"/>
      <c r="E92" s="43"/>
      <c r="F92" s="43"/>
      <c r="G92" s="45"/>
      <c r="H92" s="59"/>
      <c r="I92" s="59"/>
    </row>
    <row r="94" spans="1:9">
      <c r="D94" t="s">
        <v>14</v>
      </c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IC MatteottiCirillo</dc:creator>
  <cp:lastModifiedBy>utente</cp:lastModifiedBy>
  <cp:lastPrinted>2021-07-13T09:16:30Z</cp:lastPrinted>
  <dcterms:created xsi:type="dcterms:W3CDTF">2020-05-29T07:25:15Z</dcterms:created>
  <dcterms:modified xsi:type="dcterms:W3CDTF">2021-07-15T10:57:27Z</dcterms:modified>
</cp:coreProperties>
</file>