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DOCENTI (2)" sheetId="1" r:id="rId1"/>
  </sheets>
  <calcPr calcId="125725"/>
</workbook>
</file>

<file path=xl/calcChain.xml><?xml version="1.0" encoding="utf-8"?>
<calcChain xmlns="http://schemas.openxmlformats.org/spreadsheetml/2006/main">
  <c r="G30" i="1"/>
  <c r="F30"/>
  <c r="G82"/>
  <c r="F82"/>
  <c r="D82"/>
  <c r="G68"/>
  <c r="F68"/>
  <c r="F67"/>
  <c r="G66"/>
  <c r="F66"/>
  <c r="G61"/>
  <c r="F61"/>
  <c r="G60"/>
  <c r="F60"/>
  <c r="G59"/>
  <c r="F59"/>
  <c r="F54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F13"/>
  <c r="F12"/>
  <c r="G11"/>
  <c r="F11"/>
  <c r="G10"/>
  <c r="F10"/>
  <c r="G54" l="1"/>
  <c r="G55" s="1"/>
  <c r="F69"/>
  <c r="G62"/>
  <c r="F55"/>
  <c r="F62"/>
</calcChain>
</file>

<file path=xl/sharedStrings.xml><?xml version="1.0" encoding="utf-8"?>
<sst xmlns="http://schemas.openxmlformats.org/spreadsheetml/2006/main" count="86" uniqueCount="72">
  <si>
    <t>Distretto scolastico n°27</t>
  </si>
  <si>
    <r>
      <t xml:space="preserve">Istituto Comprensivo “ </t>
    </r>
    <r>
      <rPr>
        <b/>
        <i/>
        <u/>
        <sz val="16"/>
        <color theme="1"/>
        <rFont val="Georgia"/>
        <family val="1"/>
      </rPr>
      <t>Matteotti-Cirillo</t>
    </r>
    <r>
      <rPr>
        <b/>
        <u/>
        <sz val="16"/>
        <color theme="1"/>
        <rFont val="Times New Roman"/>
        <family val="1"/>
      </rPr>
      <t>”</t>
    </r>
  </si>
  <si>
    <t>Via Baracca,23 –80028 Grumo Nevano (NA)</t>
  </si>
  <si>
    <t>Tel. 081-8333911: Fax 081 5057569 C.F 80060340637.Cod. Mecc:NAIC897007</t>
  </si>
  <si>
    <t>TABELLE DI LIQUIDAZIONE MOF - PERSONALE DOCENTE</t>
  </si>
  <si>
    <t>A) Attività docenti</t>
  </si>
  <si>
    <t>Importo orario</t>
  </si>
  <si>
    <t>Unità</t>
  </si>
  <si>
    <t>ORE</t>
  </si>
  <si>
    <t>importo</t>
  </si>
  <si>
    <t>Tot. Ore</t>
  </si>
  <si>
    <t xml:space="preserve"> COLLABORATORE </t>
  </si>
  <si>
    <t xml:space="preserve">COLLABORATORE </t>
  </si>
  <si>
    <t xml:space="preserve">VICEPRESIDENTE ESAMI SECONDARIA I GRADO </t>
  </si>
  <si>
    <t xml:space="preserve">SEGRETARIO ESAMI I GRADO </t>
  </si>
  <si>
    <t xml:space="preserve">COLL. SEGR. COLL. DOCENTI </t>
  </si>
  <si>
    <t xml:space="preserve">SEGR. CONS. ISTITUTO </t>
  </si>
  <si>
    <t xml:space="preserve">RESPONSABILE  PLESSO QUINTAVALLE </t>
  </si>
  <si>
    <t xml:space="preserve">RESP. PLESSO BARACCA SC. SEC. I GRADO </t>
  </si>
  <si>
    <t xml:space="preserve">COORD. REG. ELETTRONICO SCUOLA SEC. I GRADO </t>
  </si>
  <si>
    <t xml:space="preserve"> COORD. REGISTRO ELETTRONICO SCUOLA INF. E PRIMARIA </t>
  </si>
  <si>
    <t xml:space="preserve">REFERENTE BULLISMO </t>
  </si>
  <si>
    <t xml:space="preserve">TUTOR SPORT DI CLASSE </t>
  </si>
  <si>
    <t>B) Attività docenti: Ore frontali</t>
  </si>
  <si>
    <t>Totali</t>
  </si>
  <si>
    <t xml:space="preserve">B) AREE A RISCHIO  </t>
  </si>
  <si>
    <t>C) FUNZIONI STRUMENTALI</t>
  </si>
  <si>
    <t>AGG.CON ECONOMIA</t>
  </si>
  <si>
    <t>GESTIONE POF - COORD. CURR. VERTICALE E PROGRAMMAZIONE</t>
  </si>
  <si>
    <t>AUTOV. E PIANO DI MIGLIORAMENTO-COORDINAM.-RAV- SOSTEGNO AI DOCENTI, AGGIORNAMENTO E FORMAZIONE</t>
  </si>
  <si>
    <t>ATTIVITA' INTEGRATIVE, CURR. ED EXTRACURR., RAPPORTI CON GLI ENTI LOCALI</t>
  </si>
  <si>
    <t>VISITE GUIDATE, USCITE DIDATTICHE E VIAGGI D'ISTRUZIONE</t>
  </si>
  <si>
    <t>CONTINUITA', ORIENTAMENTO E DISPERSIONE</t>
  </si>
  <si>
    <t>DISAGIO E DISABILITA' (n. 2 doc)</t>
  </si>
  <si>
    <t>COORDINAMENTO LABORATORI E DOTAZIONI MULTIMEDIALI</t>
  </si>
  <si>
    <t>Il DS prof.ssa Giuseppina Nugnes</t>
  </si>
  <si>
    <t xml:space="preserve">RESPONSABILE PLESSO MEUCCI </t>
  </si>
  <si>
    <t xml:space="preserve">ARTI MARZIALI </t>
  </si>
  <si>
    <t xml:space="preserve">REFERENTE AMBIENTE </t>
  </si>
  <si>
    <t xml:space="preserve">FORMAZIONE CLASSI </t>
  </si>
  <si>
    <t xml:space="preserve">RESPONSABILE PLESSO QUINTAVALLE  </t>
  </si>
  <si>
    <t xml:space="preserve"> RESPONSABILE PLESSO BARACCA SC. SEC. I GRADO </t>
  </si>
  <si>
    <t xml:space="preserve">RESP. PLESSO BARACCA SCUOLA INFANZIA  </t>
  </si>
  <si>
    <t xml:space="preserve">RESP. PLESSO QUINTAVALLE SCUOLA INFANZIA </t>
  </si>
  <si>
    <t xml:space="preserve">BALLANDO </t>
  </si>
  <si>
    <t xml:space="preserve">COMMISSIONE AREA 1 </t>
  </si>
  <si>
    <t xml:space="preserve">COMMISSIONE AREA 4 </t>
  </si>
  <si>
    <t>COMMISSIONE AREA 5</t>
  </si>
  <si>
    <t xml:space="preserve">COMMISSIONE AREA 6 </t>
  </si>
  <si>
    <t xml:space="preserve">COMMISSIONE AREA 7 </t>
  </si>
  <si>
    <t>REFERENTE INVALSI</t>
  </si>
  <si>
    <t xml:space="preserve">REFERENTE LEGALITA’ </t>
  </si>
  <si>
    <t xml:space="preserve">REFERENTE SALUTE </t>
  </si>
  <si>
    <t>REFERENTE STRUMENTO MUSICALE</t>
  </si>
  <si>
    <t xml:space="preserve">TUTOR NEO IMMESSI </t>
  </si>
  <si>
    <t xml:space="preserve">COORDINATORI DI CLASSE SCUOLA SECONDARIA </t>
  </si>
  <si>
    <t xml:space="preserve">COORDINATORI DI CLASSE SCUOLA PRIMARIA </t>
  </si>
  <si>
    <t xml:space="preserve">COORDINATORI DI CLASSE SCUOLA INFANZIA </t>
  </si>
  <si>
    <t>REFERENTI ED. CIVICA</t>
  </si>
  <si>
    <t xml:space="preserve">REFERENTE PIATTAFORMA </t>
  </si>
  <si>
    <t xml:space="preserve">REFERENTE CREATIVITA' A DISTANZA </t>
  </si>
  <si>
    <t>ACCOMPAGNATORI VIAGGIO D'ISTRUZIONE</t>
  </si>
  <si>
    <t>REFERENTI DISABILITA'</t>
  </si>
  <si>
    <t xml:space="preserve">REFERENTI COVID  </t>
  </si>
  <si>
    <t>BALLANDO</t>
  </si>
  <si>
    <t>GIOCHI MATEMATICI</t>
  </si>
  <si>
    <t xml:space="preserve">COMMISSIONE ELETTORALE </t>
  </si>
  <si>
    <t xml:space="preserve">RESP. PLESSO BARACCA SCUOLA PRIMARIA </t>
  </si>
  <si>
    <t xml:space="preserve">RESPONSABILE PLESSO MEUCCI  </t>
  </si>
  <si>
    <t xml:space="preserve"> COMMISSIONE ELETTORALE  </t>
  </si>
  <si>
    <t xml:space="preserve">COMMISSIONE ORARIO  </t>
  </si>
  <si>
    <t xml:space="preserve">FLESSIBILITA' STRUMENTO MUSICALE 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</si>
</sst>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i/>
      <u/>
      <sz val="16"/>
      <color theme="1"/>
      <name val="Georgia"/>
      <family val="1"/>
    </font>
    <font>
      <sz val="12"/>
      <color theme="1"/>
      <name val="Georgia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Georgia"/>
      <family val="1"/>
    </font>
    <font>
      <b/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0" xfId="1" applyFont="1" applyFill="1"/>
    <xf numFmtId="0" fontId="10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Continuous"/>
    </xf>
    <xf numFmtId="8" fontId="2" fillId="2" borderId="1" xfId="1" applyNumberFormat="1" applyFont="1" applyFill="1" applyBorder="1" applyAlignment="1">
      <alignment horizontal="center"/>
    </xf>
    <xf numFmtId="0" fontId="11" fillId="2" borderId="0" xfId="2" applyFill="1"/>
    <xf numFmtId="0" fontId="1" fillId="2" borderId="0" xfId="1" applyFill="1"/>
    <xf numFmtId="0" fontId="0" fillId="2" borderId="2" xfId="1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2" xfId="1" applyFill="1" applyBorder="1" applyAlignment="1">
      <alignment horizontal="right"/>
    </xf>
    <xf numFmtId="0" fontId="2" fillId="2" borderId="2" xfId="1" applyFont="1" applyFill="1" applyBorder="1" applyAlignment="1">
      <alignment horizontal="center"/>
    </xf>
    <xf numFmtId="0" fontId="12" fillId="3" borderId="3" xfId="1" applyFont="1" applyFill="1" applyBorder="1"/>
    <xf numFmtId="0" fontId="1" fillId="3" borderId="1" xfId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8" fontId="1" fillId="2" borderId="1" xfId="1" applyNumberFormat="1" applyFill="1" applyBorder="1"/>
    <xf numFmtId="0" fontId="1" fillId="2" borderId="1" xfId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0" fontId="1" fillId="3" borderId="1" xfId="1" applyFill="1" applyBorder="1" applyAlignment="1">
      <alignment horizontal="center" vertical="center"/>
    </xf>
    <xf numFmtId="0" fontId="12" fillId="3" borderId="3" xfId="1" applyFont="1" applyFill="1" applyBorder="1" applyAlignment="1">
      <alignment wrapText="1"/>
    </xf>
    <xf numFmtId="0" fontId="1" fillId="3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5" fillId="0" borderId="0" xfId="0" applyFont="1"/>
    <xf numFmtId="0" fontId="0" fillId="2" borderId="5" xfId="1" applyFont="1" applyFill="1" applyBorder="1" applyAlignment="1">
      <alignment horizontal="center"/>
    </xf>
    <xf numFmtId="0" fontId="1" fillId="2" borderId="0" xfId="1" applyFill="1" applyBorder="1"/>
    <xf numFmtId="0" fontId="12" fillId="2" borderId="0" xfId="1" applyFont="1" applyFill="1" applyBorder="1"/>
    <xf numFmtId="8" fontId="1" fillId="2" borderId="0" xfId="1" applyNumberFormat="1" applyFill="1" applyBorder="1" applyAlignment="1">
      <alignment horizontal="right"/>
    </xf>
    <xf numFmtId="0" fontId="1" fillId="2" borderId="0" xfId="1" applyFill="1" applyBorder="1" applyAlignment="1">
      <alignment horizontal="right"/>
    </xf>
    <xf numFmtId="0" fontId="1" fillId="2" borderId="0" xfId="1" applyFont="1" applyFill="1" applyAlignment="1">
      <alignment horizontal="centerContinuous"/>
    </xf>
    <xf numFmtId="0" fontId="2" fillId="0" borderId="0" xfId="0" applyFont="1"/>
    <xf numFmtId="0" fontId="12" fillId="2" borderId="0" xfId="1" applyFont="1" applyFill="1"/>
    <xf numFmtId="0" fontId="12" fillId="3" borderId="1" xfId="1" applyFont="1" applyFill="1" applyBorder="1"/>
    <xf numFmtId="0" fontId="1" fillId="3" borderId="1" xfId="1" applyFont="1" applyFill="1" applyBorder="1" applyAlignment="1">
      <alignment horizontal="center"/>
    </xf>
    <xf numFmtId="8" fontId="1" fillId="2" borderId="1" xfId="1" applyNumberFormat="1" applyFont="1" applyFill="1" applyBorder="1"/>
    <xf numFmtId="0" fontId="2" fillId="2" borderId="1" xfId="1" applyFont="1" applyFill="1" applyBorder="1" applyAlignment="1">
      <alignment horizontal="left" indent="1"/>
    </xf>
    <xf numFmtId="0" fontId="12" fillId="2" borderId="1" xfId="1" applyFont="1" applyFill="1" applyBorder="1"/>
    <xf numFmtId="0" fontId="0" fillId="3" borderId="1" xfId="1" applyFont="1" applyFill="1" applyBorder="1" applyAlignment="1">
      <alignment horizontal="center"/>
    </xf>
    <xf numFmtId="0" fontId="14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0" fillId="2" borderId="0" xfId="1" applyFont="1" applyFill="1" applyAlignment="1">
      <alignment horizontal="center"/>
    </xf>
    <xf numFmtId="8" fontId="2" fillId="2" borderId="5" xfId="1" applyNumberFormat="1" applyFont="1" applyFill="1" applyBorder="1"/>
    <xf numFmtId="0" fontId="2" fillId="2" borderId="5" xfId="1" applyFont="1" applyFill="1" applyBorder="1" applyAlignment="1">
      <alignment horizontal="center"/>
    </xf>
    <xf numFmtId="8" fontId="2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0" fillId="2" borderId="0" xfId="1" applyFont="1" applyFill="1" applyAlignment="1">
      <alignment wrapText="1"/>
    </xf>
    <xf numFmtId="0" fontId="0" fillId="2" borderId="2" xfId="1" applyFont="1" applyFill="1" applyBorder="1"/>
    <xf numFmtId="0" fontId="12" fillId="2" borderId="1" xfId="1" applyFont="1" applyFill="1" applyBorder="1" applyAlignment="1">
      <alignment wrapText="1"/>
    </xf>
    <xf numFmtId="0" fontId="0" fillId="2" borderId="2" xfId="1" applyFont="1" applyFill="1" applyBorder="1" applyAlignment="1">
      <alignment wrapText="1"/>
    </xf>
    <xf numFmtId="0" fontId="2" fillId="2" borderId="0" xfId="1" applyFont="1" applyFill="1" applyAlignment="1">
      <alignment horizontal="right"/>
    </xf>
    <xf numFmtId="8" fontId="2" fillId="2" borderId="1" xfId="1" applyNumberFormat="1" applyFont="1" applyFill="1" applyBorder="1"/>
    <xf numFmtId="2" fontId="2" fillId="2" borderId="1" xfId="1" applyNumberFormat="1" applyFont="1" applyFill="1" applyBorder="1" applyAlignment="1">
      <alignment horizontal="center"/>
    </xf>
    <xf numFmtId="0" fontId="0" fillId="2" borderId="0" xfId="0" applyFill="1"/>
    <xf numFmtId="43" fontId="16" fillId="2" borderId="0" xfId="3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</cellXfs>
  <cellStyles count="4">
    <cellStyle name="Migliaia 7 2" xfId="3"/>
    <cellStyle name="Normale" xfId="0" builtinId="0"/>
    <cellStyle name="Normale 6 2" xfId="1"/>
    <cellStyle name="Normale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180975</xdr:rowOff>
    </xdr:from>
    <xdr:to>
      <xdr:col>2</xdr:col>
      <xdr:colOff>0</xdr:colOff>
      <xdr:row>2</xdr:row>
      <xdr:rowOff>390525</xdr:rowOff>
    </xdr:to>
    <xdr:pic>
      <xdr:nvPicPr>
        <xdr:cNvPr id="2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80975"/>
          <a:ext cx="781050" cy="895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0</xdr:row>
      <xdr:rowOff>104775</xdr:rowOff>
    </xdr:from>
    <xdr:to>
      <xdr:col>5</xdr:col>
      <xdr:colOff>9525</xdr:colOff>
      <xdr:row>2</xdr:row>
      <xdr:rowOff>276225</xdr:rowOff>
    </xdr:to>
    <xdr:pic>
      <xdr:nvPicPr>
        <xdr:cNvPr id="3" name="image2.jpeg" descr="logo-minister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14975" y="104775"/>
          <a:ext cx="84772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89"/>
  <sheetViews>
    <sheetView tabSelected="1" topLeftCell="A28" workbookViewId="0">
      <selection activeCell="J45" sqref="J45"/>
    </sheetView>
  </sheetViews>
  <sheetFormatPr defaultRowHeight="15"/>
  <cols>
    <col min="1" max="1" width="3.7109375" customWidth="1"/>
    <col min="2" max="2" width="12.42578125" customWidth="1"/>
    <col min="3" max="3" width="61.85546875" customWidth="1"/>
    <col min="5" max="5" width="8.140625" customWidth="1"/>
    <col min="6" max="6" width="12.85546875" customWidth="1"/>
    <col min="7" max="7" width="14" customWidth="1"/>
  </cols>
  <sheetData>
    <row r="1" spans="2:7" ht="23.25" customHeight="1">
      <c r="C1" s="1" t="s">
        <v>0</v>
      </c>
    </row>
    <row r="2" spans="2:7" ht="30.75" customHeight="1">
      <c r="C2" s="2" t="s">
        <v>1</v>
      </c>
    </row>
    <row r="3" spans="2:7" ht="32.25" customHeight="1">
      <c r="C3" s="3" t="s">
        <v>2</v>
      </c>
    </row>
    <row r="4" spans="2:7" ht="30.75" customHeight="1">
      <c r="C4" s="3" t="s">
        <v>3</v>
      </c>
    </row>
    <row r="5" spans="2:7" ht="30.75" customHeight="1">
      <c r="C5" s="3"/>
    </row>
    <row r="6" spans="2:7" s="4" customFormat="1" ht="18.75">
      <c r="C6" s="5" t="s">
        <v>4</v>
      </c>
    </row>
    <row r="8" spans="2:7" ht="33.75">
      <c r="B8" s="6" t="s">
        <v>5</v>
      </c>
      <c r="C8" s="7"/>
      <c r="D8" s="8" t="s">
        <v>6</v>
      </c>
      <c r="E8" s="9"/>
      <c r="F8" s="10">
        <v>17.5</v>
      </c>
      <c r="G8" s="11"/>
    </row>
    <row r="9" spans="2:7">
      <c r="B9" s="12"/>
      <c r="C9" s="12"/>
      <c r="D9" s="13" t="s">
        <v>7</v>
      </c>
      <c r="E9" s="14" t="s">
        <v>8</v>
      </c>
      <c r="F9" s="15" t="s">
        <v>9</v>
      </c>
      <c r="G9" s="14" t="s">
        <v>10</v>
      </c>
    </row>
    <row r="10" spans="2:7">
      <c r="B10" s="16"/>
      <c r="C10" s="17" t="s">
        <v>11</v>
      </c>
      <c r="D10" s="18">
        <v>1</v>
      </c>
      <c r="E10" s="19">
        <v>50</v>
      </c>
      <c r="F10" s="20">
        <f>D10*E10*17.5</f>
        <v>875</v>
      </c>
      <c r="G10" s="21">
        <f t="shared" ref="G10:G52" si="0">D10*E10</f>
        <v>50</v>
      </c>
    </row>
    <row r="11" spans="2:7">
      <c r="B11" s="23"/>
      <c r="C11" s="17" t="s">
        <v>12</v>
      </c>
      <c r="D11" s="18">
        <v>1</v>
      </c>
      <c r="E11" s="18">
        <v>50</v>
      </c>
      <c r="F11" s="20">
        <f t="shared" ref="F11:F54" si="1">D11*E11*17.5</f>
        <v>875</v>
      </c>
      <c r="G11" s="21">
        <f t="shared" si="0"/>
        <v>50</v>
      </c>
    </row>
    <row r="12" spans="2:7">
      <c r="B12" s="23"/>
      <c r="C12" s="17" t="s">
        <v>13</v>
      </c>
      <c r="D12" s="18">
        <v>1</v>
      </c>
      <c r="E12" s="18">
        <v>20</v>
      </c>
      <c r="F12" s="20">
        <f t="shared" si="1"/>
        <v>350</v>
      </c>
      <c r="G12" s="21">
        <v>20</v>
      </c>
    </row>
    <row r="13" spans="2:7">
      <c r="B13" s="23"/>
      <c r="C13" s="17" t="s">
        <v>14</v>
      </c>
      <c r="D13" s="18">
        <v>1</v>
      </c>
      <c r="E13" s="18">
        <v>20</v>
      </c>
      <c r="F13" s="20">
        <f t="shared" si="1"/>
        <v>350</v>
      </c>
      <c r="G13" s="21">
        <v>20</v>
      </c>
    </row>
    <row r="14" spans="2:7">
      <c r="B14" s="23"/>
      <c r="C14" s="17" t="s">
        <v>15</v>
      </c>
      <c r="D14" s="18">
        <v>1</v>
      </c>
      <c r="E14" s="18">
        <v>15</v>
      </c>
      <c r="F14" s="20">
        <f t="shared" si="1"/>
        <v>262.5</v>
      </c>
      <c r="G14" s="21">
        <f t="shared" si="0"/>
        <v>15</v>
      </c>
    </row>
    <row r="15" spans="2:7">
      <c r="B15" s="23"/>
      <c r="C15" s="17" t="s">
        <v>16</v>
      </c>
      <c r="D15" s="18">
        <v>1</v>
      </c>
      <c r="E15" s="18">
        <v>10</v>
      </c>
      <c r="F15" s="20">
        <f t="shared" si="1"/>
        <v>175</v>
      </c>
      <c r="G15" s="21">
        <f t="shared" si="0"/>
        <v>10</v>
      </c>
    </row>
    <row r="16" spans="2:7">
      <c r="B16" s="23"/>
      <c r="C16" s="17" t="s">
        <v>36</v>
      </c>
      <c r="D16" s="18">
        <v>1</v>
      </c>
      <c r="E16" s="18">
        <v>30</v>
      </c>
      <c r="F16" s="20">
        <f t="shared" si="1"/>
        <v>525</v>
      </c>
      <c r="G16" s="21">
        <f t="shared" si="0"/>
        <v>30</v>
      </c>
    </row>
    <row r="17" spans="2:7">
      <c r="B17" s="23"/>
      <c r="C17" s="17" t="s">
        <v>68</v>
      </c>
      <c r="D17" s="18">
        <v>2</v>
      </c>
      <c r="E17" s="18">
        <v>30</v>
      </c>
      <c r="F17" s="20">
        <f t="shared" si="1"/>
        <v>1050</v>
      </c>
      <c r="G17" s="21">
        <f t="shared" si="0"/>
        <v>60</v>
      </c>
    </row>
    <row r="18" spans="2:7">
      <c r="B18" s="23"/>
      <c r="C18" s="17" t="s">
        <v>40</v>
      </c>
      <c r="D18" s="18">
        <v>1</v>
      </c>
      <c r="E18" s="18">
        <v>30</v>
      </c>
      <c r="F18" s="20">
        <f t="shared" si="1"/>
        <v>525</v>
      </c>
      <c r="G18" s="21">
        <f t="shared" si="0"/>
        <v>30</v>
      </c>
    </row>
    <row r="19" spans="2:7">
      <c r="B19" s="23"/>
      <c r="C19" s="17" t="s">
        <v>17</v>
      </c>
      <c r="D19" s="18">
        <v>1</v>
      </c>
      <c r="E19" s="18">
        <v>30</v>
      </c>
      <c r="F19" s="20">
        <f t="shared" si="1"/>
        <v>525</v>
      </c>
      <c r="G19" s="21">
        <f t="shared" si="0"/>
        <v>30</v>
      </c>
    </row>
    <row r="20" spans="2:7">
      <c r="B20" s="23"/>
      <c r="C20" s="17" t="s">
        <v>41</v>
      </c>
      <c r="D20" s="18">
        <v>1</v>
      </c>
      <c r="E20" s="18">
        <v>20</v>
      </c>
      <c r="F20" s="20">
        <f t="shared" si="1"/>
        <v>350</v>
      </c>
      <c r="G20" s="21">
        <f t="shared" si="0"/>
        <v>20</v>
      </c>
    </row>
    <row r="21" spans="2:7">
      <c r="B21" s="24"/>
      <c r="C21" s="17" t="s">
        <v>18</v>
      </c>
      <c r="D21" s="25">
        <v>1</v>
      </c>
      <c r="E21" s="25">
        <v>20</v>
      </c>
      <c r="F21" s="20">
        <f t="shared" si="1"/>
        <v>350</v>
      </c>
      <c r="G21" s="21">
        <f t="shared" si="0"/>
        <v>20</v>
      </c>
    </row>
    <row r="22" spans="2:7">
      <c r="B22" s="24"/>
      <c r="C22" s="17" t="s">
        <v>67</v>
      </c>
      <c r="D22" s="25">
        <v>2</v>
      </c>
      <c r="E22" s="25">
        <v>30</v>
      </c>
      <c r="F22" s="20">
        <f t="shared" si="1"/>
        <v>1050</v>
      </c>
      <c r="G22" s="21">
        <f t="shared" si="0"/>
        <v>60</v>
      </c>
    </row>
    <row r="23" spans="2:7">
      <c r="B23" s="24"/>
      <c r="C23" s="17" t="s">
        <v>42</v>
      </c>
      <c r="D23" s="25">
        <v>1</v>
      </c>
      <c r="E23" s="25">
        <v>19</v>
      </c>
      <c r="F23" s="20">
        <f t="shared" si="1"/>
        <v>332.5</v>
      </c>
      <c r="G23" s="21">
        <f t="shared" si="0"/>
        <v>19</v>
      </c>
    </row>
    <row r="24" spans="2:7">
      <c r="B24" s="24"/>
      <c r="C24" s="17" t="s">
        <v>43</v>
      </c>
      <c r="D24" s="25">
        <v>1</v>
      </c>
      <c r="E24" s="25">
        <v>16</v>
      </c>
      <c r="F24" s="20">
        <f t="shared" si="1"/>
        <v>280</v>
      </c>
      <c r="G24" s="21">
        <f t="shared" si="0"/>
        <v>16</v>
      </c>
    </row>
    <row r="25" spans="2:7">
      <c r="B25" s="24"/>
      <c r="C25" s="17" t="s">
        <v>19</v>
      </c>
      <c r="D25" s="25">
        <v>1</v>
      </c>
      <c r="E25" s="25">
        <v>25</v>
      </c>
      <c r="F25" s="20">
        <f t="shared" si="1"/>
        <v>437.5</v>
      </c>
      <c r="G25" s="21">
        <f t="shared" si="0"/>
        <v>25</v>
      </c>
    </row>
    <row r="26" spans="2:7">
      <c r="B26" s="24"/>
      <c r="C26" s="17" t="s">
        <v>20</v>
      </c>
      <c r="D26" s="25">
        <v>1</v>
      </c>
      <c r="E26" s="25">
        <v>25</v>
      </c>
      <c r="F26" s="20">
        <f t="shared" si="1"/>
        <v>437.5</v>
      </c>
      <c r="G26" s="21">
        <f t="shared" si="0"/>
        <v>25</v>
      </c>
    </row>
    <row r="27" spans="2:7">
      <c r="B27" s="24"/>
      <c r="C27" s="17" t="s">
        <v>70</v>
      </c>
      <c r="D27" s="25">
        <v>2</v>
      </c>
      <c r="E27" s="25">
        <v>10</v>
      </c>
      <c r="F27" s="20">
        <f t="shared" si="1"/>
        <v>350</v>
      </c>
      <c r="G27" s="21">
        <f t="shared" si="0"/>
        <v>20</v>
      </c>
    </row>
    <row r="28" spans="2:7">
      <c r="B28" s="24"/>
      <c r="C28" s="17" t="s">
        <v>69</v>
      </c>
      <c r="D28" s="25">
        <v>2</v>
      </c>
      <c r="E28" s="25">
        <v>15</v>
      </c>
      <c r="F28" s="20">
        <f t="shared" si="1"/>
        <v>525</v>
      </c>
      <c r="G28" s="21">
        <f t="shared" si="0"/>
        <v>30</v>
      </c>
    </row>
    <row r="29" spans="2:7">
      <c r="B29" s="24"/>
      <c r="C29" s="17" t="s">
        <v>66</v>
      </c>
      <c r="D29" s="25">
        <v>3</v>
      </c>
      <c r="E29" s="25">
        <v>5</v>
      </c>
      <c r="F29" s="20">
        <f t="shared" si="1"/>
        <v>262.5</v>
      </c>
      <c r="G29" s="21">
        <f t="shared" si="0"/>
        <v>15</v>
      </c>
    </row>
    <row r="30" spans="2:7">
      <c r="B30" s="24"/>
      <c r="C30" s="17" t="s">
        <v>71</v>
      </c>
      <c r="D30" s="25">
        <v>4</v>
      </c>
      <c r="E30" s="25">
        <v>8</v>
      </c>
      <c r="F30" s="20">
        <f t="shared" si="1"/>
        <v>560</v>
      </c>
      <c r="G30" s="21">
        <f t="shared" si="0"/>
        <v>32</v>
      </c>
    </row>
    <row r="31" spans="2:7">
      <c r="B31" s="24"/>
      <c r="C31" s="17" t="s">
        <v>45</v>
      </c>
      <c r="D31" s="25">
        <v>3</v>
      </c>
      <c r="E31" s="25">
        <v>8</v>
      </c>
      <c r="F31" s="20">
        <f t="shared" si="1"/>
        <v>420</v>
      </c>
      <c r="G31" s="21">
        <f t="shared" si="0"/>
        <v>24</v>
      </c>
    </row>
    <row r="32" spans="2:7">
      <c r="B32" s="24"/>
      <c r="C32" s="17" t="s">
        <v>46</v>
      </c>
      <c r="D32" s="25">
        <v>2</v>
      </c>
      <c r="E32" s="25">
        <v>8</v>
      </c>
      <c r="F32" s="20">
        <f t="shared" si="1"/>
        <v>280</v>
      </c>
      <c r="G32" s="21">
        <f t="shared" si="0"/>
        <v>16</v>
      </c>
    </row>
    <row r="33" spans="2:7">
      <c r="B33" s="24"/>
      <c r="C33" s="26" t="s">
        <v>47</v>
      </c>
      <c r="D33" s="25">
        <v>6</v>
      </c>
      <c r="E33" s="25">
        <v>8</v>
      </c>
      <c r="F33" s="20">
        <f t="shared" si="1"/>
        <v>840</v>
      </c>
      <c r="G33" s="21">
        <f t="shared" si="0"/>
        <v>48</v>
      </c>
    </row>
    <row r="34" spans="2:7">
      <c r="B34" s="24"/>
      <c r="C34" s="17" t="s">
        <v>48</v>
      </c>
      <c r="D34" s="25">
        <v>2</v>
      </c>
      <c r="E34" s="25">
        <v>8</v>
      </c>
      <c r="F34" s="20">
        <f t="shared" si="1"/>
        <v>280</v>
      </c>
      <c r="G34" s="21">
        <f t="shared" si="0"/>
        <v>16</v>
      </c>
    </row>
    <row r="35" spans="2:7">
      <c r="B35" s="24"/>
      <c r="C35" s="17" t="s">
        <v>49</v>
      </c>
      <c r="D35" s="25">
        <v>2</v>
      </c>
      <c r="E35" s="25">
        <v>8</v>
      </c>
      <c r="F35" s="20">
        <f t="shared" si="1"/>
        <v>280</v>
      </c>
      <c r="G35" s="21">
        <f t="shared" si="0"/>
        <v>16</v>
      </c>
    </row>
    <row r="36" spans="2:7">
      <c r="B36" s="24"/>
      <c r="C36" s="17" t="s">
        <v>50</v>
      </c>
      <c r="D36" s="27">
        <v>2</v>
      </c>
      <c r="E36" s="27">
        <v>15</v>
      </c>
      <c r="F36" s="20">
        <f t="shared" si="1"/>
        <v>525</v>
      </c>
      <c r="G36" s="28">
        <f t="shared" si="0"/>
        <v>30</v>
      </c>
    </row>
    <row r="37" spans="2:7">
      <c r="B37" s="24"/>
      <c r="C37" s="17" t="s">
        <v>51</v>
      </c>
      <c r="D37" s="27">
        <v>2</v>
      </c>
      <c r="E37" s="27">
        <v>8</v>
      </c>
      <c r="F37" s="20">
        <f t="shared" si="1"/>
        <v>280</v>
      </c>
      <c r="G37" s="28">
        <f t="shared" si="0"/>
        <v>16</v>
      </c>
    </row>
    <row r="38" spans="2:7">
      <c r="B38" s="24"/>
      <c r="C38" s="17" t="s">
        <v>38</v>
      </c>
      <c r="D38" s="27">
        <v>1</v>
      </c>
      <c r="E38" s="27">
        <v>8</v>
      </c>
      <c r="F38" s="20">
        <f t="shared" si="1"/>
        <v>140</v>
      </c>
      <c r="G38" s="28">
        <f t="shared" si="0"/>
        <v>8</v>
      </c>
    </row>
    <row r="39" spans="2:7">
      <c r="B39" s="24"/>
      <c r="C39" s="17" t="s">
        <v>52</v>
      </c>
      <c r="D39" s="27">
        <v>1</v>
      </c>
      <c r="E39" s="27">
        <v>8</v>
      </c>
      <c r="F39" s="20">
        <f t="shared" si="1"/>
        <v>140</v>
      </c>
      <c r="G39" s="28">
        <f t="shared" si="0"/>
        <v>8</v>
      </c>
    </row>
    <row r="40" spans="2:7">
      <c r="B40" s="24"/>
      <c r="C40" s="17" t="s">
        <v>21</v>
      </c>
      <c r="D40" s="27">
        <v>1</v>
      </c>
      <c r="E40" s="27">
        <v>8</v>
      </c>
      <c r="F40" s="20">
        <f t="shared" si="1"/>
        <v>140</v>
      </c>
      <c r="G40" s="28">
        <f t="shared" si="0"/>
        <v>8</v>
      </c>
    </row>
    <row r="41" spans="2:7">
      <c r="B41" s="24"/>
      <c r="C41" s="17" t="s">
        <v>53</v>
      </c>
      <c r="D41" s="27">
        <v>1</v>
      </c>
      <c r="E41" s="27">
        <v>8</v>
      </c>
      <c r="F41" s="20">
        <f t="shared" si="1"/>
        <v>140</v>
      </c>
      <c r="G41" s="28">
        <f t="shared" si="0"/>
        <v>8</v>
      </c>
    </row>
    <row r="42" spans="2:7">
      <c r="B42" s="24"/>
      <c r="C42" s="26" t="s">
        <v>54</v>
      </c>
      <c r="D42" s="27">
        <v>12</v>
      </c>
      <c r="E42" s="27">
        <v>8</v>
      </c>
      <c r="F42" s="20">
        <f t="shared" si="1"/>
        <v>1680</v>
      </c>
      <c r="G42" s="28">
        <f t="shared" si="0"/>
        <v>96</v>
      </c>
    </row>
    <row r="43" spans="2:7">
      <c r="B43" s="24"/>
      <c r="C43" s="17" t="s">
        <v>22</v>
      </c>
      <c r="D43" s="25">
        <v>1</v>
      </c>
      <c r="E43" s="25">
        <v>8</v>
      </c>
      <c r="F43" s="20">
        <f t="shared" si="1"/>
        <v>140</v>
      </c>
      <c r="G43" s="21">
        <f t="shared" si="0"/>
        <v>8</v>
      </c>
    </row>
    <row r="44" spans="2:7">
      <c r="B44" s="24"/>
      <c r="C44" s="17" t="s">
        <v>55</v>
      </c>
      <c r="D44" s="25">
        <v>33</v>
      </c>
      <c r="E44" s="25">
        <v>5</v>
      </c>
      <c r="F44" s="20">
        <f t="shared" si="1"/>
        <v>2887.5</v>
      </c>
      <c r="G44" s="21">
        <f t="shared" si="0"/>
        <v>165</v>
      </c>
    </row>
    <row r="45" spans="2:7">
      <c r="B45" s="24"/>
      <c r="C45" s="17" t="s">
        <v>56</v>
      </c>
      <c r="D45" s="25">
        <v>5</v>
      </c>
      <c r="E45" s="25">
        <v>5</v>
      </c>
      <c r="F45" s="20">
        <f t="shared" si="1"/>
        <v>437.5</v>
      </c>
      <c r="G45" s="21">
        <f t="shared" si="0"/>
        <v>25</v>
      </c>
    </row>
    <row r="46" spans="2:7">
      <c r="B46" s="24"/>
      <c r="C46" s="17" t="s">
        <v>57</v>
      </c>
      <c r="D46" s="25">
        <v>2</v>
      </c>
      <c r="E46" s="25">
        <v>5</v>
      </c>
      <c r="F46" s="20">
        <f t="shared" si="1"/>
        <v>175</v>
      </c>
      <c r="G46" s="21">
        <f t="shared" si="0"/>
        <v>10</v>
      </c>
    </row>
    <row r="47" spans="2:7">
      <c r="B47" s="24"/>
      <c r="C47" s="17" t="s">
        <v>58</v>
      </c>
      <c r="D47" s="25">
        <v>2</v>
      </c>
      <c r="E47" s="25">
        <v>10</v>
      </c>
      <c r="F47" s="20">
        <f t="shared" si="1"/>
        <v>350</v>
      </c>
      <c r="G47" s="21">
        <f t="shared" si="0"/>
        <v>20</v>
      </c>
    </row>
    <row r="48" spans="2:7">
      <c r="B48" s="24"/>
      <c r="C48" s="17" t="s">
        <v>59</v>
      </c>
      <c r="D48" s="25">
        <v>1</v>
      </c>
      <c r="E48" s="25">
        <v>50</v>
      </c>
      <c r="F48" s="20">
        <f t="shared" si="1"/>
        <v>875</v>
      </c>
      <c r="G48" s="21">
        <f t="shared" si="0"/>
        <v>50</v>
      </c>
    </row>
    <row r="49" spans="2:11">
      <c r="B49" s="24"/>
      <c r="C49" s="17" t="s">
        <v>60</v>
      </c>
      <c r="D49" s="25">
        <v>1</v>
      </c>
      <c r="E49" s="25">
        <v>25</v>
      </c>
      <c r="F49" s="20">
        <f t="shared" si="1"/>
        <v>437.5</v>
      </c>
      <c r="G49" s="21">
        <f t="shared" si="0"/>
        <v>25</v>
      </c>
    </row>
    <row r="50" spans="2:11">
      <c r="B50" s="24"/>
      <c r="C50" s="26" t="s">
        <v>61</v>
      </c>
      <c r="D50" s="25">
        <v>13</v>
      </c>
      <c r="E50" s="25">
        <v>8</v>
      </c>
      <c r="F50" s="20">
        <f t="shared" si="1"/>
        <v>1820</v>
      </c>
      <c r="G50" s="21">
        <f t="shared" si="0"/>
        <v>104</v>
      </c>
    </row>
    <row r="51" spans="2:11">
      <c r="B51" s="24"/>
      <c r="C51" s="17" t="s">
        <v>39</v>
      </c>
      <c r="D51" s="25">
        <v>1</v>
      </c>
      <c r="E51" s="25">
        <v>25</v>
      </c>
      <c r="F51" s="20">
        <f t="shared" si="1"/>
        <v>437.5</v>
      </c>
      <c r="G51" s="21">
        <f t="shared" si="0"/>
        <v>25</v>
      </c>
    </row>
    <row r="52" spans="2:11">
      <c r="B52" s="24"/>
      <c r="C52" s="17" t="s">
        <v>62</v>
      </c>
      <c r="D52" s="25">
        <v>2</v>
      </c>
      <c r="E52" s="25">
        <v>10</v>
      </c>
      <c r="F52" s="20">
        <f t="shared" si="1"/>
        <v>350</v>
      </c>
      <c r="G52" s="21">
        <f t="shared" si="0"/>
        <v>20</v>
      </c>
    </row>
    <row r="53" spans="2:11" ht="23.25">
      <c r="B53" s="24"/>
      <c r="C53" s="26" t="s">
        <v>63</v>
      </c>
      <c r="D53" s="25">
        <v>7</v>
      </c>
      <c r="E53" s="25">
        <v>15</v>
      </c>
      <c r="F53" s="20">
        <f t="shared" si="1"/>
        <v>1837.5</v>
      </c>
      <c r="G53" s="21">
        <v>105</v>
      </c>
      <c r="H53" s="29"/>
      <c r="I53" s="29"/>
      <c r="J53" s="29"/>
      <c r="K53" s="29"/>
    </row>
    <row r="54" spans="2:11">
      <c r="B54" s="30"/>
      <c r="C54" s="17"/>
      <c r="D54" s="25"/>
      <c r="E54" s="25"/>
      <c r="F54" s="20">
        <f t="shared" si="1"/>
        <v>0</v>
      </c>
      <c r="G54" s="21">
        <f>SUM(G10:G53)</f>
        <v>1448</v>
      </c>
    </row>
    <row r="55" spans="2:11">
      <c r="B55" s="31"/>
      <c r="C55" s="32"/>
      <c r="D55" s="22"/>
      <c r="E55" s="22"/>
      <c r="F55" s="33">
        <f>SUM(F10:F54)</f>
        <v>25340</v>
      </c>
      <c r="G55" s="22">
        <f>SUM(G54)</f>
        <v>1448</v>
      </c>
    </row>
    <row r="56" spans="2:11" ht="23.25">
      <c r="B56" s="31"/>
      <c r="C56" s="32"/>
      <c r="D56" s="22"/>
      <c r="E56" s="22"/>
      <c r="F56" s="34"/>
      <c r="G56" s="22"/>
      <c r="H56" s="29"/>
      <c r="I56" s="29"/>
      <c r="J56" s="29"/>
    </row>
    <row r="57" spans="2:11" ht="33.75">
      <c r="B57" s="6" t="s">
        <v>23</v>
      </c>
      <c r="C57" s="7"/>
      <c r="D57" s="35" t="s">
        <v>6</v>
      </c>
      <c r="E57" s="9"/>
      <c r="F57" s="10">
        <v>35</v>
      </c>
      <c r="G57" s="22"/>
    </row>
    <row r="58" spans="2:11">
      <c r="B58" s="12"/>
      <c r="C58" s="37"/>
      <c r="D58" s="13" t="s">
        <v>7</v>
      </c>
      <c r="E58" s="14" t="s">
        <v>8</v>
      </c>
      <c r="F58" s="15" t="s">
        <v>9</v>
      </c>
      <c r="G58" s="14" t="s">
        <v>10</v>
      </c>
    </row>
    <row r="59" spans="2:11">
      <c r="B59" s="23"/>
      <c r="C59" s="38" t="s">
        <v>65</v>
      </c>
      <c r="D59" s="39">
        <v>1</v>
      </c>
      <c r="E59" s="39">
        <v>18</v>
      </c>
      <c r="F59" s="40">
        <f>D59*E59*35</f>
        <v>630</v>
      </c>
      <c r="G59" s="28">
        <f>D59*E59</f>
        <v>18</v>
      </c>
    </row>
    <row r="60" spans="2:11">
      <c r="B60" s="23"/>
      <c r="C60" s="38" t="s">
        <v>65</v>
      </c>
      <c r="D60" s="39">
        <v>1</v>
      </c>
      <c r="E60" s="39">
        <v>18</v>
      </c>
      <c r="F60" s="40">
        <f t="shared" ref="F60:F61" si="2">D60*E60*35</f>
        <v>630</v>
      </c>
      <c r="G60" s="28">
        <f t="shared" ref="G60:G61" si="3">D60*E60</f>
        <v>18</v>
      </c>
    </row>
    <row r="61" spans="2:11">
      <c r="B61" s="41"/>
      <c r="C61" s="42"/>
      <c r="D61" s="39"/>
      <c r="E61" s="43"/>
      <c r="F61" s="40">
        <f t="shared" si="2"/>
        <v>0</v>
      </c>
      <c r="G61" s="28">
        <f t="shared" si="3"/>
        <v>0</v>
      </c>
    </row>
    <row r="62" spans="2:11">
      <c r="B62" s="12"/>
      <c r="C62" s="44" t="s">
        <v>24</v>
      </c>
      <c r="D62" s="45"/>
      <c r="E62" s="46"/>
      <c r="F62" s="47">
        <f>SUM(F59:F61)</f>
        <v>1260</v>
      </c>
      <c r="G62" s="48">
        <f>SUM(G59:G61)</f>
        <v>36</v>
      </c>
    </row>
    <row r="63" spans="2:11">
      <c r="B63" s="12"/>
      <c r="C63" s="44"/>
      <c r="D63" s="45"/>
      <c r="E63" s="46"/>
      <c r="F63" s="49"/>
      <c r="G63" s="50"/>
    </row>
    <row r="64" spans="2:11" ht="33.75">
      <c r="B64" s="6" t="s">
        <v>25</v>
      </c>
      <c r="C64" s="7"/>
      <c r="D64" s="35" t="s">
        <v>6</v>
      </c>
      <c r="E64" s="9"/>
      <c r="F64" s="10">
        <v>35</v>
      </c>
      <c r="G64" s="22"/>
    </row>
    <row r="65" spans="2:7">
      <c r="B65" s="12"/>
      <c r="C65" s="37"/>
      <c r="D65" s="13" t="s">
        <v>7</v>
      </c>
      <c r="E65" s="14" t="s">
        <v>8</v>
      </c>
      <c r="F65" s="15" t="s">
        <v>9</v>
      </c>
      <c r="G65" s="14" t="s">
        <v>10</v>
      </c>
    </row>
    <row r="66" spans="2:7">
      <c r="B66" s="16"/>
      <c r="C66" s="38" t="s">
        <v>37</v>
      </c>
      <c r="D66" s="39">
        <v>1</v>
      </c>
      <c r="E66" s="39">
        <v>25</v>
      </c>
      <c r="F66" s="40">
        <f>D66*E66*F64</f>
        <v>875</v>
      </c>
      <c r="G66" s="28">
        <f>D66*E66</f>
        <v>25</v>
      </c>
    </row>
    <row r="67" spans="2:7">
      <c r="B67" s="23"/>
      <c r="C67" s="38" t="s">
        <v>64</v>
      </c>
      <c r="D67" s="39">
        <v>1</v>
      </c>
      <c r="E67" s="39">
        <v>25</v>
      </c>
      <c r="F67" s="40">
        <f>D67*E67*35</f>
        <v>875</v>
      </c>
      <c r="G67" s="28">
        <v>25</v>
      </c>
    </row>
    <row r="68" spans="2:7">
      <c r="B68" s="23"/>
      <c r="C68" s="38" t="s">
        <v>44</v>
      </c>
      <c r="D68" s="39">
        <v>1</v>
      </c>
      <c r="E68" s="39">
        <v>25</v>
      </c>
      <c r="F68" s="40">
        <f>D68*E68*35</f>
        <v>875</v>
      </c>
      <c r="G68" s="28">
        <f t="shared" ref="G68" si="4">D68*E68</f>
        <v>25</v>
      </c>
    </row>
    <row r="69" spans="2:7">
      <c r="B69" s="41"/>
      <c r="C69" s="42"/>
      <c r="D69" s="39"/>
      <c r="E69" s="43">
        <v>0</v>
      </c>
      <c r="F69" s="40">
        <f>SUM(F66:F68)</f>
        <v>2625</v>
      </c>
      <c r="G69" s="39">
        <v>75</v>
      </c>
    </row>
    <row r="70" spans="2:7">
      <c r="B70" s="12"/>
      <c r="C70" s="44"/>
      <c r="D70" s="45"/>
      <c r="E70" s="46"/>
      <c r="F70" s="47"/>
      <c r="G70" s="48"/>
    </row>
    <row r="71" spans="2:7">
      <c r="B71" s="12"/>
      <c r="C71" s="44"/>
      <c r="D71" s="45"/>
      <c r="E71" s="46"/>
      <c r="F71" s="49"/>
      <c r="G71" s="50"/>
    </row>
    <row r="72" spans="2:7">
      <c r="B72" s="12"/>
      <c r="C72" s="37"/>
      <c r="D72" s="51"/>
    </row>
    <row r="73" spans="2:7" ht="33.75">
      <c r="B73" s="6" t="s">
        <v>26</v>
      </c>
      <c r="C73" s="7"/>
      <c r="D73" s="35"/>
      <c r="E73" s="9"/>
      <c r="F73" s="10"/>
      <c r="G73" s="12"/>
    </row>
    <row r="74" spans="2:7" ht="30">
      <c r="B74" s="12"/>
      <c r="C74" s="37"/>
      <c r="D74" s="13" t="s">
        <v>7</v>
      </c>
      <c r="E74" s="14"/>
      <c r="F74" s="15" t="s">
        <v>9</v>
      </c>
      <c r="G74" s="52" t="s">
        <v>27</v>
      </c>
    </row>
    <row r="75" spans="2:7">
      <c r="B75" s="53"/>
      <c r="C75" s="42" t="s">
        <v>28</v>
      </c>
      <c r="D75" s="21">
        <v>1</v>
      </c>
      <c r="E75" s="21"/>
      <c r="F75" s="20">
        <v>703.91</v>
      </c>
      <c r="G75" s="21">
        <v>796.09</v>
      </c>
    </row>
    <row r="76" spans="2:7" ht="26.25">
      <c r="B76" s="53"/>
      <c r="C76" s="54" t="s">
        <v>29</v>
      </c>
      <c r="D76" s="21">
        <v>1</v>
      </c>
      <c r="E76" s="21"/>
      <c r="F76" s="20">
        <v>703.92</v>
      </c>
      <c r="G76" s="21">
        <v>796.08</v>
      </c>
    </row>
    <row r="77" spans="2:7">
      <c r="B77" s="53"/>
      <c r="C77" s="42" t="s">
        <v>30</v>
      </c>
      <c r="D77" s="21">
        <v>1</v>
      </c>
      <c r="E77" s="21"/>
      <c r="F77" s="20">
        <v>703.92</v>
      </c>
      <c r="G77" s="21">
        <v>853.92</v>
      </c>
    </row>
    <row r="78" spans="2:7">
      <c r="B78" s="53"/>
      <c r="C78" s="42" t="s">
        <v>31</v>
      </c>
      <c r="D78" s="21">
        <v>1</v>
      </c>
      <c r="E78" s="21"/>
      <c r="F78" s="20">
        <v>703.92</v>
      </c>
      <c r="G78" s="21">
        <v>796.09</v>
      </c>
    </row>
    <row r="79" spans="2:7">
      <c r="B79" s="53"/>
      <c r="C79" s="42" t="s">
        <v>32</v>
      </c>
      <c r="D79" s="21">
        <v>1</v>
      </c>
      <c r="E79" s="21"/>
      <c r="F79" s="20">
        <v>703.92</v>
      </c>
      <c r="G79" s="21">
        <v>796.09</v>
      </c>
    </row>
    <row r="80" spans="2:7">
      <c r="B80" s="55"/>
      <c r="C80" s="42" t="s">
        <v>33</v>
      </c>
      <c r="D80" s="21">
        <v>1</v>
      </c>
      <c r="E80" s="21"/>
      <c r="F80" s="20">
        <v>703.92</v>
      </c>
      <c r="G80" s="21">
        <v>796.08</v>
      </c>
    </row>
    <row r="81" spans="2:7">
      <c r="B81" s="48"/>
      <c r="C81" s="42" t="s">
        <v>34</v>
      </c>
      <c r="D81" s="21">
        <v>1</v>
      </c>
      <c r="E81" s="21"/>
      <c r="F81" s="20">
        <v>703.92</v>
      </c>
      <c r="G81" s="21">
        <v>796.09</v>
      </c>
    </row>
    <row r="82" spans="2:7">
      <c r="B82" s="12"/>
      <c r="C82" s="56" t="s">
        <v>24</v>
      </c>
      <c r="D82" s="45">
        <f>SUM(D75:D81)</f>
        <v>7</v>
      </c>
      <c r="E82" s="22"/>
      <c r="F82" s="57">
        <f>SUM(F75:F81)</f>
        <v>4927.43</v>
      </c>
      <c r="G82" s="58">
        <f>SUM(G75:G81)</f>
        <v>5630.4400000000005</v>
      </c>
    </row>
    <row r="83" spans="2:7">
      <c r="B83" s="12"/>
      <c r="C83" s="56"/>
      <c r="D83" s="45"/>
      <c r="E83" s="22"/>
      <c r="F83" s="49"/>
      <c r="G83" s="50"/>
    </row>
    <row r="84" spans="2:7">
      <c r="B84" s="59"/>
      <c r="C84" s="31"/>
      <c r="D84" s="60"/>
      <c r="E84" s="50"/>
      <c r="F84" s="50"/>
      <c r="G84" s="61"/>
    </row>
    <row r="86" spans="2:7">
      <c r="B86" s="36"/>
      <c r="C86" s="36"/>
    </row>
    <row r="89" spans="2:7">
      <c r="D89" t="s">
        <v>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DOCENTI (2)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Matteotti</dc:creator>
  <cp:lastModifiedBy>Matteotti</cp:lastModifiedBy>
  <dcterms:created xsi:type="dcterms:W3CDTF">2022-07-19T09:55:51Z</dcterms:created>
  <dcterms:modified xsi:type="dcterms:W3CDTF">2022-07-19T10:53:21Z</dcterms:modified>
</cp:coreProperties>
</file>